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retariaat 2023\"/>
    </mc:Choice>
  </mc:AlternateContent>
  <xr:revisionPtr revIDLastSave="0" documentId="13_ncr:1_{940E7BEF-10EA-44F7-9E80-9E06996F71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D 2019" sheetId="1" r:id="rId1"/>
    <sheet name="Blad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9" i="1"/>
  <c r="F8" i="1"/>
  <c r="F48" i="1"/>
  <c r="F21" i="1"/>
  <c r="S21" i="1"/>
  <c r="M21" i="1"/>
  <c r="AA21" i="1" s="1"/>
  <c r="W21" i="1" l="1"/>
  <c r="W31" i="1"/>
  <c r="W30" i="1"/>
  <c r="W26" i="1"/>
  <c r="S17" i="1"/>
  <c r="M17" i="1"/>
  <c r="F17" i="1"/>
  <c r="AA17" i="1" l="1"/>
  <c r="W17" i="1"/>
  <c r="I49" i="1"/>
  <c r="I45" i="1"/>
  <c r="F47" i="1"/>
  <c r="I47" i="1" s="1"/>
  <c r="F43" i="1" l="1"/>
  <c r="I43" i="1" s="1"/>
  <c r="F46" i="1"/>
  <c r="I46" i="1" s="1"/>
  <c r="F40" i="1"/>
  <c r="I40" i="1" s="1"/>
  <c r="F20" i="1"/>
  <c r="F18" i="1"/>
  <c r="AA18" i="1" s="1"/>
  <c r="M13" i="1"/>
  <c r="S5" i="1"/>
  <c r="F51" i="1"/>
  <c r="I51" i="1" s="1"/>
  <c r="F42" i="1"/>
  <c r="I42" i="1" s="1"/>
  <c r="F41" i="1"/>
  <c r="I41" i="1" s="1"/>
  <c r="F38" i="1"/>
  <c r="S10" i="1"/>
  <c r="M19" i="1"/>
  <c r="F10" i="1"/>
  <c r="M10" i="1"/>
  <c r="F22" i="1"/>
  <c r="M22" i="1"/>
  <c r="S22" i="1"/>
  <c r="S20" i="1"/>
  <c r="F16" i="1"/>
  <c r="M16" i="1"/>
  <c r="S16" i="1"/>
  <c r="F13" i="1"/>
  <c r="S13" i="1"/>
  <c r="F12" i="1"/>
  <c r="M12" i="1"/>
  <c r="S12" i="1"/>
  <c r="F11" i="1"/>
  <c r="M11" i="1"/>
  <c r="S11" i="1"/>
  <c r="M9" i="1"/>
  <c r="S9" i="1"/>
  <c r="M8" i="1"/>
  <c r="S8" i="1"/>
  <c r="F7" i="1"/>
  <c r="M7" i="1"/>
  <c r="S7" i="1"/>
  <c r="F6" i="1"/>
  <c r="M6" i="1"/>
  <c r="S6" i="1"/>
  <c r="F5" i="1"/>
  <c r="M5" i="1"/>
  <c r="S19" i="1"/>
  <c r="F19" i="1"/>
  <c r="W5" i="1" l="1"/>
  <c r="AA8" i="1"/>
  <c r="AA10" i="1"/>
  <c r="AA13" i="1"/>
  <c r="AA7" i="1"/>
  <c r="AA12" i="1"/>
  <c r="AA6" i="1"/>
  <c r="AA11" i="1"/>
  <c r="AA16" i="1"/>
  <c r="AA22" i="1"/>
  <c r="AA19" i="1"/>
  <c r="AA5" i="1"/>
  <c r="AA9" i="1"/>
  <c r="W11" i="1"/>
  <c r="W22" i="1"/>
  <c r="W6" i="1"/>
  <c r="W16" i="1"/>
  <c r="W19" i="1"/>
  <c r="W7" i="1"/>
  <c r="W12" i="1"/>
  <c r="W18" i="1"/>
  <c r="W9" i="1"/>
  <c r="W13" i="1"/>
  <c r="W8" i="1"/>
  <c r="W10" i="1"/>
  <c r="M20" i="1"/>
  <c r="W20" i="1" s="1"/>
  <c r="AA20" i="1" l="1"/>
</calcChain>
</file>

<file path=xl/sharedStrings.xml><?xml version="1.0" encoding="utf-8"?>
<sst xmlns="http://schemas.openxmlformats.org/spreadsheetml/2006/main" count="171" uniqueCount="68">
  <si>
    <t>Meerssen</t>
  </si>
  <si>
    <t>Pres A</t>
  </si>
  <si>
    <t>POD A</t>
  </si>
  <si>
    <t>Epen</t>
  </si>
  <si>
    <t>Eys</t>
  </si>
  <si>
    <t>Margraten</t>
  </si>
  <si>
    <t>Mechelen</t>
  </si>
  <si>
    <t>Strucht</t>
  </si>
  <si>
    <t>Ubachsberg</t>
  </si>
  <si>
    <t>Vaals</t>
  </si>
  <si>
    <t>Vijlen</t>
  </si>
  <si>
    <t>Voerendaal</t>
  </si>
  <si>
    <t>Wijlre</t>
  </si>
  <si>
    <t>Pres B</t>
  </si>
  <si>
    <t>Houding B</t>
  </si>
  <si>
    <t>Houding A</t>
  </si>
  <si>
    <t>POD B</t>
  </si>
  <si>
    <t>Houthem</t>
  </si>
  <si>
    <t>Mheer</t>
  </si>
  <si>
    <t>Simpelveld</t>
  </si>
  <si>
    <t>St. Geertruid</t>
  </si>
  <si>
    <t>Valkenburg</t>
  </si>
  <si>
    <t>P.O.D.</t>
  </si>
  <si>
    <t>Exercitie</t>
  </si>
  <si>
    <t>Oud</t>
  </si>
  <si>
    <t>Totaal score</t>
  </si>
  <si>
    <t>Ranglijst</t>
  </si>
  <si>
    <t>1ste divisie</t>
  </si>
  <si>
    <t>2de divisie</t>
  </si>
  <si>
    <t>3de divisie</t>
  </si>
  <si>
    <t>Muziekkorpsen totaal</t>
  </si>
  <si>
    <t>4de divisie</t>
  </si>
  <si>
    <t>Totaal</t>
  </si>
  <si>
    <t>Defilé A</t>
  </si>
  <si>
    <t>Defilé B</t>
  </si>
  <si>
    <t>Schietwedstrijden</t>
  </si>
  <si>
    <t>Bondskampioen B - Klasse</t>
  </si>
  <si>
    <t>Bondskampioen A - Klasse</t>
  </si>
  <si>
    <t>Erekruis A- Klasse</t>
  </si>
  <si>
    <t>Behaalde scores 2022 /2023</t>
  </si>
  <si>
    <t>Strucht 254</t>
  </si>
  <si>
    <t>Mheer 256</t>
  </si>
  <si>
    <t>Voerendaal 257</t>
  </si>
  <si>
    <t>Jaar 2023</t>
  </si>
  <si>
    <t>St.Geertruid</t>
  </si>
  <si>
    <t>jaar 2023 exercitie</t>
  </si>
  <si>
    <t>A</t>
  </si>
  <si>
    <t>promotie</t>
  </si>
  <si>
    <t>S.Lardinois-Theunissen</t>
  </si>
  <si>
    <t>M. Raven</t>
  </si>
  <si>
    <t>B-kl 2024</t>
  </si>
  <si>
    <t>A-kl 2024</t>
  </si>
  <si>
    <t>1  S. Lardinois-Theunissen</t>
  </si>
  <si>
    <t>2  J. Volders</t>
  </si>
  <si>
    <t>3  J. Schielke</t>
  </si>
  <si>
    <t>3  U. Tummers</t>
  </si>
  <si>
    <t>4  A. de Jong</t>
  </si>
  <si>
    <t>5  D. Broers-Raven</t>
  </si>
  <si>
    <t>Erekruis B- Klasse</t>
  </si>
  <si>
    <t>1  M. Raven</t>
  </si>
  <si>
    <t>2  I. Eussen</t>
  </si>
  <si>
    <t>3  J. Hanssen</t>
  </si>
  <si>
    <t>3  P. Wiendels</t>
  </si>
  <si>
    <t>4  L. Raven</t>
  </si>
  <si>
    <t>5  J. Lurken</t>
  </si>
  <si>
    <t xml:space="preserve">Ranglijst </t>
  </si>
  <si>
    <t>1e prijs  A - Klasse</t>
  </si>
  <si>
    <t>1e prijs  B - 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</si>
</sst>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0"/>
      <name val="Baguet Script"/>
    </font>
    <font>
      <i/>
      <sz val="8"/>
      <name val="Baguet Script"/>
    </font>
    <font>
      <i/>
      <sz val="8"/>
      <name val="Arial Nova Cond Light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164" fontId="0" fillId="0" borderId="0" xfId="0" applyNumberFormat="1"/>
    <xf numFmtId="0" fontId="0" fillId="0" borderId="10" xfId="0" applyBorder="1"/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3" fillId="0" borderId="17" xfId="0" applyFont="1" applyBorder="1"/>
    <xf numFmtId="0" fontId="3" fillId="0" borderId="31" xfId="0" applyFont="1" applyBorder="1" applyAlignment="1">
      <alignment horizontal="right"/>
    </xf>
    <xf numFmtId="0" fontId="3" fillId="0" borderId="0" xfId="0" applyFont="1"/>
    <xf numFmtId="0" fontId="0" fillId="0" borderId="32" xfId="0" applyBorder="1"/>
    <xf numFmtId="1" fontId="0" fillId="0" borderId="10" xfId="0" applyNumberFormat="1" applyBorder="1" applyAlignment="1">
      <alignment horizontal="center"/>
    </xf>
    <xf numFmtId="1" fontId="0" fillId="0" borderId="11" xfId="0" applyNumberFormat="1" applyBorder="1"/>
    <xf numFmtId="1" fontId="0" fillId="0" borderId="10" xfId="0" applyNumberFormat="1" applyBorder="1"/>
    <xf numFmtId="1" fontId="0" fillId="0" borderId="0" xfId="0" applyNumberFormat="1"/>
    <xf numFmtId="1" fontId="3" fillId="0" borderId="0" xfId="0" applyNumberFormat="1" applyFont="1"/>
    <xf numFmtId="1" fontId="0" fillId="0" borderId="11" xfId="0" applyNumberFormat="1" applyBorder="1" applyAlignment="1">
      <alignment horizontal="center"/>
    </xf>
    <xf numFmtId="1" fontId="0" fillId="0" borderId="27" xfId="0" applyNumberFormat="1" applyBorder="1"/>
    <xf numFmtId="1" fontId="3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17" xfId="0" applyFill="1" applyBorder="1"/>
    <xf numFmtId="1" fontId="3" fillId="0" borderId="4" xfId="0" applyNumberFormat="1" applyFont="1" applyFill="1" applyBorder="1" applyAlignment="1">
      <alignment horizontal="center"/>
    </xf>
    <xf numFmtId="0" fontId="0" fillId="0" borderId="33" xfId="0" applyFill="1" applyBorder="1"/>
    <xf numFmtId="0" fontId="3" fillId="0" borderId="17" xfId="0" applyFont="1" applyFill="1" applyBorder="1"/>
    <xf numFmtId="0" fontId="0" fillId="0" borderId="21" xfId="0" applyFill="1" applyBorder="1"/>
    <xf numFmtId="164" fontId="0" fillId="0" borderId="10" xfId="0" applyNumberFormat="1" applyFill="1" applyBorder="1" applyAlignment="1">
      <alignment horizontal="center"/>
    </xf>
    <xf numFmtId="0" fontId="0" fillId="0" borderId="15" xfId="0" applyFill="1" applyBorder="1"/>
    <xf numFmtId="0" fontId="0" fillId="0" borderId="11" xfId="0" applyFill="1" applyBorder="1"/>
    <xf numFmtId="1" fontId="0" fillId="0" borderId="11" xfId="0" applyNumberFormat="1" applyFill="1" applyBorder="1"/>
    <xf numFmtId="0" fontId="1" fillId="0" borderId="23" xfId="0" applyFont="1" applyFill="1" applyBorder="1"/>
    <xf numFmtId="0" fontId="0" fillId="0" borderId="0" xfId="0" applyFill="1"/>
    <xf numFmtId="0" fontId="0" fillId="0" borderId="10" xfId="0" applyFill="1" applyBorder="1"/>
    <xf numFmtId="1" fontId="0" fillId="0" borderId="10" xfId="0" applyNumberFormat="1" applyFill="1" applyBorder="1"/>
    <xf numFmtId="164" fontId="0" fillId="0" borderId="11" xfId="0" applyNumberFormat="1" applyFill="1" applyBorder="1" applyAlignment="1">
      <alignment horizontal="center"/>
    </xf>
    <xf numFmtId="0" fontId="4" fillId="0" borderId="15" xfId="0" applyFont="1" applyFill="1" applyBorder="1"/>
    <xf numFmtId="0" fontId="0" fillId="0" borderId="28" xfId="0" applyFill="1" applyBorder="1"/>
    <xf numFmtId="0" fontId="4" fillId="0" borderId="0" xfId="0" applyFont="1" applyFill="1"/>
    <xf numFmtId="1" fontId="0" fillId="0" borderId="0" xfId="0" applyNumberFormat="1" applyFill="1"/>
    <xf numFmtId="0" fontId="0" fillId="0" borderId="30" xfId="0" applyFill="1" applyBorder="1"/>
    <xf numFmtId="0" fontId="4" fillId="0" borderId="17" xfId="0" applyFont="1" applyFill="1" applyBorder="1"/>
    <xf numFmtId="0" fontId="4" fillId="0" borderId="29" xfId="0" applyFont="1" applyFill="1" applyBorder="1"/>
    <xf numFmtId="0" fontId="3" fillId="0" borderId="0" xfId="0" applyFont="1" applyFill="1"/>
    <xf numFmtId="0" fontId="0" fillId="0" borderId="22" xfId="0" applyFill="1" applyBorder="1"/>
    <xf numFmtId="1" fontId="3" fillId="0" borderId="0" xfId="0" applyNumberFormat="1" applyFont="1" applyFill="1"/>
    <xf numFmtId="0" fontId="0" fillId="0" borderId="1" xfId="0" applyFill="1" applyBorder="1"/>
    <xf numFmtId="0" fontId="5" fillId="0" borderId="0" xfId="0" applyFont="1" applyFill="1"/>
    <xf numFmtId="1" fontId="0" fillId="0" borderId="27" xfId="0" applyNumberFormat="1" applyFill="1" applyBorder="1"/>
    <xf numFmtId="164" fontId="0" fillId="0" borderId="10" xfId="0" applyNumberFormat="1" applyFill="1" applyBorder="1"/>
    <xf numFmtId="164" fontId="0" fillId="0" borderId="22" xfId="0" applyNumberFormat="1" applyFill="1" applyBorder="1"/>
    <xf numFmtId="0" fontId="3" fillId="0" borderId="37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8" xfId="0" applyFont="1" applyFill="1" applyBorder="1"/>
    <xf numFmtId="0" fontId="0" fillId="0" borderId="25" xfId="0" applyFill="1" applyBorder="1"/>
    <xf numFmtId="164" fontId="0" fillId="0" borderId="25" xfId="0" applyNumberFormat="1" applyFill="1" applyBorder="1"/>
    <xf numFmtId="164" fontId="0" fillId="0" borderId="16" xfId="0" applyNumberFormat="1" applyFill="1" applyBorder="1"/>
    <xf numFmtId="164" fontId="0" fillId="0" borderId="11" xfId="0" applyNumberFormat="1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1" xfId="0" applyFont="1" applyBorder="1"/>
    <xf numFmtId="0" fontId="3" fillId="0" borderId="16" xfId="0" applyFont="1" applyBorder="1"/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6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4" fontId="3" fillId="0" borderId="3" xfId="0" quotePrefix="1" applyNumberFormat="1" applyFont="1" applyFill="1" applyBorder="1" applyAlignment="1">
      <alignment horizontal="center"/>
    </xf>
    <xf numFmtId="164" fontId="3" fillId="0" borderId="33" xfId="0" applyNumberFormat="1" applyFont="1" applyFill="1" applyBorder="1" applyAlignment="1">
      <alignment horizontal="center"/>
    </xf>
    <xf numFmtId="164" fontId="3" fillId="0" borderId="32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4" fontId="3" fillId="0" borderId="3" xfId="0" quotePrefix="1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" fontId="3" fillId="0" borderId="7" xfId="0" applyNumberFormat="1" applyFont="1" applyFill="1" applyBorder="1"/>
    <xf numFmtId="164" fontId="3" fillId="0" borderId="1" xfId="0" applyNumberFormat="1" applyFont="1" applyFill="1" applyBorder="1"/>
    <xf numFmtId="0" fontId="3" fillId="0" borderId="1" xfId="0" applyFont="1" applyFill="1" applyBorder="1"/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3" fillId="0" borderId="18" xfId="0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0" fontId="3" fillId="0" borderId="33" xfId="0" applyFont="1" applyFill="1" applyBorder="1"/>
    <xf numFmtId="0" fontId="3" fillId="0" borderId="32" xfId="0" applyFont="1" applyFill="1" applyBorder="1"/>
    <xf numFmtId="1" fontId="3" fillId="0" borderId="18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" fontId="3" fillId="0" borderId="20" xfId="0" applyNumberFormat="1" applyFont="1" applyFill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27" xfId="0" applyNumberFormat="1" applyFont="1" applyFill="1" applyBorder="1"/>
    <xf numFmtId="0" fontId="3" fillId="0" borderId="6" xfId="0" applyFont="1" applyFill="1" applyBorder="1"/>
    <xf numFmtId="164" fontId="5" fillId="0" borderId="3" xfId="0" quotePrefix="1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64" fontId="5" fillId="0" borderId="3" xfId="0" quotePrefix="1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3" fillId="0" borderId="21" xfId="0" applyFont="1" applyFill="1" applyBorder="1"/>
    <xf numFmtId="164" fontId="3" fillId="0" borderId="10" xfId="0" applyNumberFormat="1" applyFont="1" applyFill="1" applyBorder="1" applyAlignment="1">
      <alignment horizontal="center"/>
    </xf>
    <xf numFmtId="164" fontId="3" fillId="0" borderId="10" xfId="0" quotePrefix="1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4" fontId="3" fillId="0" borderId="10" xfId="0" quotePrefix="1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10" xfId="0" applyFont="1" applyFill="1" applyBorder="1"/>
    <xf numFmtId="164" fontId="3" fillId="0" borderId="10" xfId="0" applyNumberFormat="1" applyFont="1" applyFill="1" applyBorder="1"/>
    <xf numFmtId="164" fontId="3" fillId="0" borderId="22" xfId="0" applyNumberFormat="1" applyFont="1" applyFill="1" applyBorder="1"/>
    <xf numFmtId="0" fontId="3" fillId="0" borderId="22" xfId="0" applyFont="1" applyFill="1" applyBorder="1"/>
    <xf numFmtId="0" fontId="3" fillId="0" borderId="15" xfId="0" applyFont="1" applyFill="1" applyBorder="1"/>
    <xf numFmtId="0" fontId="3" fillId="0" borderId="11" xfId="0" applyFont="1" applyFill="1" applyBorder="1"/>
    <xf numFmtId="1" fontId="3" fillId="0" borderId="11" xfId="0" applyNumberFormat="1" applyFont="1" applyFill="1" applyBorder="1"/>
    <xf numFmtId="1" fontId="3" fillId="0" borderId="11" xfId="0" applyNumberFormat="1" applyFont="1" applyBorder="1"/>
    <xf numFmtId="0" fontId="3" fillId="0" borderId="16" xfId="0" applyFont="1" applyFill="1" applyBorder="1"/>
    <xf numFmtId="0" fontId="3" fillId="0" borderId="24" xfId="0" applyFont="1" applyFill="1" applyBorder="1"/>
    <xf numFmtId="1" fontId="3" fillId="0" borderId="24" xfId="0" applyNumberFormat="1" applyFont="1" applyFill="1" applyBorder="1"/>
    <xf numFmtId="164" fontId="3" fillId="0" borderId="0" xfId="0" applyNumberFormat="1" applyFont="1" applyFill="1"/>
    <xf numFmtId="1" fontId="3" fillId="0" borderId="0" xfId="0" applyNumberFormat="1" applyFont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16" xfId="0" applyFont="1" applyFill="1" applyBorder="1"/>
    <xf numFmtId="0" fontId="3" fillId="0" borderId="30" xfId="0" applyFont="1" applyFill="1" applyBorder="1"/>
    <xf numFmtId="0" fontId="3" fillId="0" borderId="29" xfId="0" applyFont="1" applyFill="1" applyBorder="1"/>
    <xf numFmtId="0" fontId="5" fillId="0" borderId="28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3" fillId="0" borderId="0" xfId="0" quotePrefix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24" xfId="0" applyFont="1" applyBorder="1"/>
    <xf numFmtId="0" fontId="3" fillId="0" borderId="39" xfId="0" applyFont="1" applyFill="1" applyBorder="1"/>
    <xf numFmtId="1" fontId="3" fillId="0" borderId="40" xfId="0" applyNumberFormat="1" applyFont="1" applyFill="1" applyBorder="1" applyAlignment="1">
      <alignment horizontal="center"/>
    </xf>
    <xf numFmtId="164" fontId="3" fillId="0" borderId="40" xfId="0" quotePrefix="1" applyNumberFormat="1" applyFont="1" applyFill="1" applyBorder="1" applyAlignment="1">
      <alignment horizontal="center"/>
    </xf>
    <xf numFmtId="1" fontId="3" fillId="0" borderId="41" xfId="0" applyNumberFormat="1" applyFont="1" applyFill="1" applyBorder="1" applyAlignment="1">
      <alignment horizontal="center"/>
    </xf>
    <xf numFmtId="0" fontId="3" fillId="0" borderId="37" xfId="0" applyFont="1" applyFill="1" applyBorder="1"/>
    <xf numFmtId="1" fontId="3" fillId="0" borderId="8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/>
    <xf numFmtId="1" fontId="3" fillId="0" borderId="40" xfId="0" applyNumberFormat="1" applyFont="1" applyBorder="1" applyAlignment="1">
      <alignment horizontal="center"/>
    </xf>
    <xf numFmtId="164" fontId="3" fillId="0" borderId="40" xfId="0" quotePrefix="1" applyNumberFormat="1" applyFont="1" applyBorder="1" applyAlignment="1">
      <alignment horizontal="center"/>
    </xf>
    <xf numFmtId="1" fontId="3" fillId="0" borderId="41" xfId="0" applyNumberFormat="1" applyFont="1" applyBorder="1" applyAlignment="1">
      <alignment horizontal="center"/>
    </xf>
    <xf numFmtId="1" fontId="3" fillId="0" borderId="4" xfId="0" applyNumberFormat="1" applyFont="1" applyFill="1" applyBorder="1"/>
    <xf numFmtId="1" fontId="3" fillId="0" borderId="41" xfId="0" applyNumberFormat="1" applyFont="1" applyFill="1" applyBorder="1"/>
    <xf numFmtId="0" fontId="5" fillId="0" borderId="37" xfId="0" applyFont="1" applyBorder="1"/>
    <xf numFmtId="0" fontId="5" fillId="0" borderId="42" xfId="0" applyFont="1" applyBorder="1"/>
    <xf numFmtId="1" fontId="0" fillId="0" borderId="42" xfId="0" applyNumberFormat="1" applyBorder="1"/>
    <xf numFmtId="1" fontId="3" fillId="0" borderId="42" xfId="0" applyNumberFormat="1" applyFont="1" applyBorder="1"/>
    <xf numFmtId="0" fontId="0" fillId="0" borderId="38" xfId="0" applyBorder="1"/>
    <xf numFmtId="1" fontId="3" fillId="0" borderId="33" xfId="0" applyNumberFormat="1" applyFont="1" applyBorder="1"/>
    <xf numFmtId="1" fontId="3" fillId="0" borderId="0" xfId="0" applyNumberFormat="1" applyFont="1" applyBorder="1"/>
    <xf numFmtId="0" fontId="3" fillId="0" borderId="33" xfId="0" applyFont="1" applyBorder="1"/>
    <xf numFmtId="0" fontId="3" fillId="0" borderId="39" xfId="0" applyFont="1" applyBorder="1"/>
    <xf numFmtId="0" fontId="0" fillId="0" borderId="27" xfId="0" applyBorder="1"/>
    <xf numFmtId="1" fontId="3" fillId="0" borderId="27" xfId="0" applyNumberFormat="1" applyFont="1" applyBorder="1"/>
    <xf numFmtId="0" fontId="0" fillId="0" borderId="43" xfId="0" applyBorder="1"/>
    <xf numFmtId="0" fontId="5" fillId="0" borderId="37" xfId="0" applyFont="1" applyFill="1" applyBorder="1"/>
    <xf numFmtId="0" fontId="5" fillId="0" borderId="42" xfId="0" applyFont="1" applyFill="1" applyBorder="1"/>
    <xf numFmtId="1" fontId="0" fillId="0" borderId="42" xfId="0" applyNumberFormat="1" applyFill="1" applyBorder="1"/>
    <xf numFmtId="1" fontId="0" fillId="0" borderId="33" xfId="0" applyNumberFormat="1" applyFill="1" applyBorder="1"/>
    <xf numFmtId="0" fontId="0" fillId="0" borderId="39" xfId="0" applyFill="1" applyBorder="1"/>
    <xf numFmtId="0" fontId="0" fillId="0" borderId="27" xfId="0" applyFill="1" applyBorder="1"/>
    <xf numFmtId="0" fontId="0" fillId="0" borderId="42" xfId="0" applyFill="1" applyBorder="1"/>
    <xf numFmtId="1" fontId="3" fillId="0" borderId="42" xfId="0" applyNumberFormat="1" applyFont="1" applyFill="1" applyBorder="1"/>
    <xf numFmtId="1" fontId="3" fillId="0" borderId="44" xfId="0" applyNumberFormat="1" applyFont="1" applyFill="1" applyBorder="1" applyAlignment="1">
      <alignment horizontal="center"/>
    </xf>
    <xf numFmtId="1" fontId="3" fillId="0" borderId="45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9" fontId="8" fillId="0" borderId="0" xfId="0" applyNumberFormat="1" applyFont="1" applyFill="1"/>
    <xf numFmtId="0" fontId="9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91049</xdr:colOff>
      <xdr:row>37</xdr:row>
      <xdr:rowOff>0</xdr:rowOff>
    </xdr:from>
    <xdr:to>
      <xdr:col>27</xdr:col>
      <xdr:colOff>98053</xdr:colOff>
      <xdr:row>48</xdr:row>
      <xdr:rowOff>13892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C11DD9D-96FF-0E97-269E-68677A4A5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92979" y="6254283"/>
          <a:ext cx="1568824" cy="1855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8"/>
  <sheetViews>
    <sheetView tabSelected="1" view="pageLayout" topLeftCell="K32" zoomScale="136" zoomScalePageLayoutView="136" workbookViewId="0">
      <selection activeCell="K35" sqref="K35"/>
    </sheetView>
  </sheetViews>
  <sheetFormatPr defaultRowHeight="12.75" x14ac:dyDescent="0.2"/>
  <cols>
    <col min="1" max="1" width="13" customWidth="1"/>
    <col min="2" max="2" width="9.5703125" customWidth="1"/>
    <col min="3" max="3" width="9.7109375" customWidth="1"/>
    <col min="4" max="4" width="9.85546875" customWidth="1"/>
    <col min="5" max="5" width="2" customWidth="1"/>
    <col min="6" max="6" width="10.7109375" bestFit="1" customWidth="1"/>
    <col min="7" max="7" width="1.42578125" customWidth="1"/>
    <col min="8" max="8" width="9.85546875" customWidth="1"/>
    <col min="12" max="12" width="2.140625" customWidth="1"/>
    <col min="13" max="13" width="10.7109375" bestFit="1" customWidth="1"/>
    <col min="14" max="14" width="7.5703125" customWidth="1"/>
    <col min="17" max="17" width="10.7109375" bestFit="1" customWidth="1"/>
    <col min="18" max="18" width="2" customWidth="1"/>
    <col min="19" max="19" width="10.7109375" bestFit="1" customWidth="1"/>
    <col min="20" max="20" width="0.85546875" customWidth="1"/>
    <col min="21" max="21" width="2.7109375" customWidth="1"/>
    <col min="22" max="22" width="13.140625" bestFit="1" customWidth="1"/>
    <col min="23" max="23" width="10.7109375" bestFit="1" customWidth="1"/>
    <col min="24" max="25" width="2.7109375" customWidth="1"/>
    <col min="26" max="26" width="13.140625" bestFit="1" customWidth="1"/>
    <col min="28" max="28" width="2.7109375" customWidth="1"/>
  </cols>
  <sheetData>
    <row r="1" spans="1:30" ht="19.5" thickTop="1" thickBot="1" x14ac:dyDescent="0.3">
      <c r="A1" s="63"/>
      <c r="B1" s="22" t="s">
        <v>39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64"/>
      <c r="U1" s="65"/>
      <c r="V1" s="22" t="s">
        <v>25</v>
      </c>
      <c r="W1" s="22"/>
      <c r="X1" s="4"/>
      <c r="Y1" s="63"/>
      <c r="Z1" s="22" t="s">
        <v>26</v>
      </c>
      <c r="AA1" s="22"/>
      <c r="AB1" s="64"/>
    </row>
    <row r="2" spans="1:30" ht="14.25" thickTop="1" thickBot="1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8"/>
      <c r="U2" s="67"/>
      <c r="V2" s="67"/>
      <c r="W2" s="67"/>
      <c r="X2" s="68"/>
      <c r="Y2" s="66"/>
      <c r="Z2" s="67"/>
      <c r="AA2" s="67"/>
      <c r="AB2" s="68"/>
    </row>
    <row r="3" spans="1:30" ht="13.5" thickBot="1" x14ac:dyDescent="0.25">
      <c r="A3" s="159" t="s">
        <v>22</v>
      </c>
      <c r="B3" s="23" t="s">
        <v>40</v>
      </c>
      <c r="C3" s="24"/>
      <c r="D3" s="24"/>
      <c r="E3" s="24"/>
      <c r="F3" s="25"/>
      <c r="G3" s="157"/>
      <c r="H3" s="166"/>
      <c r="I3" s="23" t="s">
        <v>41</v>
      </c>
      <c r="J3" s="24"/>
      <c r="K3" s="24"/>
      <c r="L3" s="24"/>
      <c r="M3" s="25"/>
      <c r="N3" s="166"/>
      <c r="O3" s="23" t="s">
        <v>42</v>
      </c>
      <c r="P3" s="24"/>
      <c r="Q3" s="24"/>
      <c r="R3" s="24"/>
      <c r="S3" s="25"/>
      <c r="T3" s="69"/>
      <c r="U3" s="70"/>
      <c r="V3" s="26" t="s">
        <v>43</v>
      </c>
      <c r="W3" s="71"/>
      <c r="X3" s="69"/>
      <c r="Y3" s="9"/>
      <c r="Z3" s="10" t="s">
        <v>43</v>
      </c>
      <c r="AA3" s="72"/>
      <c r="AB3" s="73"/>
    </row>
    <row r="4" spans="1:30" s="21" customFormat="1" ht="13.5" thickBot="1" x14ac:dyDescent="0.25">
      <c r="A4" s="77"/>
      <c r="B4" s="74" t="s">
        <v>1</v>
      </c>
      <c r="C4" s="75" t="s">
        <v>15</v>
      </c>
      <c r="D4" s="75" t="s">
        <v>33</v>
      </c>
      <c r="E4" s="75"/>
      <c r="F4" s="76" t="s">
        <v>2</v>
      </c>
      <c r="G4" s="158"/>
      <c r="H4" s="158"/>
      <c r="I4" s="74" t="s">
        <v>1</v>
      </c>
      <c r="J4" s="75" t="s">
        <v>15</v>
      </c>
      <c r="K4" s="75" t="s">
        <v>33</v>
      </c>
      <c r="L4" s="75"/>
      <c r="M4" s="76" t="s">
        <v>2</v>
      </c>
      <c r="N4" s="158"/>
      <c r="O4" s="74" t="s">
        <v>1</v>
      </c>
      <c r="P4" s="78" t="s">
        <v>15</v>
      </c>
      <c r="Q4" s="78" t="s">
        <v>33</v>
      </c>
      <c r="R4" s="78"/>
      <c r="S4" s="79" t="s">
        <v>2</v>
      </c>
      <c r="T4" s="69"/>
      <c r="U4" s="70"/>
      <c r="V4" s="80"/>
      <c r="W4" s="81"/>
      <c r="X4" s="82"/>
      <c r="Y4" s="70"/>
      <c r="Z4" s="80"/>
      <c r="AA4" s="80"/>
      <c r="AB4" s="69"/>
    </row>
    <row r="5" spans="1:30" x14ac:dyDescent="0.2">
      <c r="A5" s="99" t="s">
        <v>3</v>
      </c>
      <c r="B5" s="83">
        <v>538</v>
      </c>
      <c r="C5" s="84">
        <v>528</v>
      </c>
      <c r="D5" s="84">
        <v>602</v>
      </c>
      <c r="E5" s="85"/>
      <c r="F5" s="28">
        <f t="shared" ref="F5:F7" si="0">B5+C5+D5</f>
        <v>1668</v>
      </c>
      <c r="G5" s="145"/>
      <c r="H5" s="145"/>
      <c r="I5" s="83">
        <v>498</v>
      </c>
      <c r="J5" s="84">
        <v>513</v>
      </c>
      <c r="K5" s="84">
        <v>640</v>
      </c>
      <c r="L5" s="85"/>
      <c r="M5" s="28">
        <f t="shared" ref="M5:M13" si="1">I5+J5+K5</f>
        <v>1651</v>
      </c>
      <c r="N5" s="146"/>
      <c r="O5" s="83">
        <v>471</v>
      </c>
      <c r="P5" s="88">
        <v>501</v>
      </c>
      <c r="Q5" s="88">
        <v>671</v>
      </c>
      <c r="R5" s="89"/>
      <c r="S5" s="20">
        <f t="shared" ref="S5:S22" si="2">O5+P5+Q5</f>
        <v>1643</v>
      </c>
      <c r="T5" s="82"/>
      <c r="U5" s="90"/>
      <c r="V5" s="109" t="s">
        <v>3</v>
      </c>
      <c r="W5" s="91">
        <f>SUM(F5,M5,S5)</f>
        <v>4962</v>
      </c>
      <c r="X5" s="92"/>
      <c r="Y5" s="30"/>
      <c r="Z5" s="109" t="s">
        <v>3</v>
      </c>
      <c r="AA5" s="91">
        <f t="shared" ref="AA5:AA13" si="3">SUM(M5,S5,F5)</f>
        <v>4962</v>
      </c>
      <c r="AB5" s="93"/>
      <c r="AC5" s="27"/>
      <c r="AD5" s="1"/>
    </row>
    <row r="6" spans="1:30" x14ac:dyDescent="0.2">
      <c r="A6" s="99" t="s">
        <v>4</v>
      </c>
      <c r="B6" s="83">
        <v>541</v>
      </c>
      <c r="C6" s="84">
        <v>525</v>
      </c>
      <c r="D6" s="84">
        <v>598</v>
      </c>
      <c r="E6" s="85"/>
      <c r="F6" s="28">
        <f t="shared" si="0"/>
        <v>1664</v>
      </c>
      <c r="G6" s="145"/>
      <c r="H6" s="145"/>
      <c r="I6" s="83">
        <v>476</v>
      </c>
      <c r="J6" s="84">
        <v>512</v>
      </c>
      <c r="K6" s="84">
        <v>635</v>
      </c>
      <c r="L6" s="85"/>
      <c r="M6" s="28">
        <f t="shared" si="1"/>
        <v>1623</v>
      </c>
      <c r="N6" s="146"/>
      <c r="O6" s="83">
        <v>479</v>
      </c>
      <c r="P6" s="88">
        <v>504</v>
      </c>
      <c r="Q6" s="88">
        <v>666</v>
      </c>
      <c r="R6" s="89"/>
      <c r="S6" s="20">
        <f t="shared" si="2"/>
        <v>1649</v>
      </c>
      <c r="T6" s="82"/>
      <c r="U6" s="90"/>
      <c r="V6" s="57" t="s">
        <v>4</v>
      </c>
      <c r="W6" s="171">
        <f t="shared" ref="W6:W22" si="4">SUM(F6,M6,S6)</f>
        <v>4936</v>
      </c>
      <c r="X6" s="92"/>
      <c r="Y6" s="30"/>
      <c r="Z6" s="57" t="s">
        <v>4</v>
      </c>
      <c r="AA6" s="171">
        <f t="shared" si="3"/>
        <v>4936</v>
      </c>
      <c r="AB6" s="93"/>
      <c r="AC6" s="37"/>
    </row>
    <row r="7" spans="1:30" x14ac:dyDescent="0.2">
      <c r="A7" s="99" t="s">
        <v>5</v>
      </c>
      <c r="B7" s="83">
        <v>547</v>
      </c>
      <c r="C7" s="84">
        <v>535</v>
      </c>
      <c r="D7" s="84">
        <v>541</v>
      </c>
      <c r="E7" s="85"/>
      <c r="F7" s="28">
        <f t="shared" si="0"/>
        <v>1623</v>
      </c>
      <c r="G7" s="145"/>
      <c r="H7" s="145"/>
      <c r="I7" s="83">
        <v>479</v>
      </c>
      <c r="J7" s="84">
        <v>528</v>
      </c>
      <c r="K7" s="84">
        <v>630</v>
      </c>
      <c r="L7" s="85"/>
      <c r="M7" s="28">
        <f t="shared" si="1"/>
        <v>1637</v>
      </c>
      <c r="N7" s="146"/>
      <c r="O7" s="83">
        <v>475</v>
      </c>
      <c r="P7" s="88">
        <v>499</v>
      </c>
      <c r="Q7" s="88">
        <v>679</v>
      </c>
      <c r="R7" s="89"/>
      <c r="S7" s="20">
        <f t="shared" si="2"/>
        <v>1653</v>
      </c>
      <c r="T7" s="82"/>
      <c r="U7" s="90"/>
      <c r="V7" s="57" t="s">
        <v>5</v>
      </c>
      <c r="W7" s="171">
        <f t="shared" si="4"/>
        <v>4913</v>
      </c>
      <c r="X7" s="92"/>
      <c r="Y7" s="30"/>
      <c r="Z7" s="57" t="s">
        <v>5</v>
      </c>
      <c r="AA7" s="171">
        <f t="shared" si="3"/>
        <v>4913</v>
      </c>
      <c r="AB7" s="93"/>
      <c r="AC7" s="37"/>
    </row>
    <row r="8" spans="1:30" x14ac:dyDescent="0.2">
      <c r="A8" s="99" t="s">
        <v>18</v>
      </c>
      <c r="B8" s="94">
        <v>534</v>
      </c>
      <c r="C8" s="95">
        <v>533</v>
      </c>
      <c r="D8" s="95">
        <v>574</v>
      </c>
      <c r="E8" s="85"/>
      <c r="F8" s="28">
        <f>SUM(B8:E8)</f>
        <v>1641</v>
      </c>
      <c r="G8" s="145" t="s">
        <v>46</v>
      </c>
      <c r="H8" s="145"/>
      <c r="I8" s="94">
        <v>487</v>
      </c>
      <c r="J8" s="95">
        <v>519</v>
      </c>
      <c r="K8" s="95">
        <v>642</v>
      </c>
      <c r="L8" s="85"/>
      <c r="M8" s="28">
        <f t="shared" si="1"/>
        <v>1648</v>
      </c>
      <c r="N8" s="146"/>
      <c r="O8" s="83">
        <v>482</v>
      </c>
      <c r="P8" s="88">
        <v>451</v>
      </c>
      <c r="Q8" s="88">
        <v>650</v>
      </c>
      <c r="R8" s="89"/>
      <c r="S8" s="20">
        <f t="shared" si="2"/>
        <v>1583</v>
      </c>
      <c r="T8" s="82"/>
      <c r="U8" s="90"/>
      <c r="V8" s="57" t="s">
        <v>18</v>
      </c>
      <c r="W8" s="171">
        <f t="shared" si="4"/>
        <v>4872</v>
      </c>
      <c r="X8" s="92"/>
      <c r="Y8" s="30"/>
      <c r="Z8" s="57" t="s">
        <v>18</v>
      </c>
      <c r="AA8" s="171">
        <f t="shared" si="3"/>
        <v>4872</v>
      </c>
      <c r="AB8" s="93"/>
      <c r="AC8" s="37"/>
    </row>
    <row r="9" spans="1:30" x14ac:dyDescent="0.2">
      <c r="A9" s="99" t="s">
        <v>7</v>
      </c>
      <c r="B9" s="94">
        <v>534</v>
      </c>
      <c r="C9" s="95">
        <v>533</v>
      </c>
      <c r="D9" s="95">
        <v>574</v>
      </c>
      <c r="E9" s="85"/>
      <c r="F9" s="28">
        <f>SUM(B9:E9)</f>
        <v>1641</v>
      </c>
      <c r="G9" s="145"/>
      <c r="H9" s="145"/>
      <c r="I9" s="83">
        <v>502</v>
      </c>
      <c r="J9" s="84">
        <v>538</v>
      </c>
      <c r="K9" s="84">
        <v>658</v>
      </c>
      <c r="L9" s="85"/>
      <c r="M9" s="28">
        <f t="shared" si="1"/>
        <v>1698</v>
      </c>
      <c r="N9" s="146"/>
      <c r="O9" s="83">
        <v>463</v>
      </c>
      <c r="P9" s="88">
        <v>501</v>
      </c>
      <c r="Q9" s="88">
        <v>653</v>
      </c>
      <c r="R9" s="89"/>
      <c r="S9" s="20">
        <f t="shared" si="2"/>
        <v>1617</v>
      </c>
      <c r="T9" s="82"/>
      <c r="U9" s="90"/>
      <c r="V9" s="57" t="s">
        <v>7</v>
      </c>
      <c r="W9" s="171">
        <f t="shared" si="4"/>
        <v>4956</v>
      </c>
      <c r="X9" s="92"/>
      <c r="Y9" s="30"/>
      <c r="Z9" s="57" t="s">
        <v>7</v>
      </c>
      <c r="AA9" s="171">
        <f t="shared" si="3"/>
        <v>4956</v>
      </c>
      <c r="AB9" s="93"/>
      <c r="AC9" s="37"/>
    </row>
    <row r="10" spans="1:30" x14ac:dyDescent="0.2">
      <c r="A10" s="99" t="s">
        <v>8</v>
      </c>
      <c r="B10" s="83">
        <v>543</v>
      </c>
      <c r="C10" s="84">
        <v>547</v>
      </c>
      <c r="D10" s="84">
        <v>594</v>
      </c>
      <c r="E10" s="85"/>
      <c r="F10" s="28">
        <f t="shared" ref="F10:F13" si="5">B10+C10+D10</f>
        <v>1684</v>
      </c>
      <c r="G10" s="145"/>
      <c r="H10" s="145"/>
      <c r="I10" s="83">
        <v>498</v>
      </c>
      <c r="J10" s="84">
        <v>531</v>
      </c>
      <c r="K10" s="84">
        <v>653</v>
      </c>
      <c r="L10" s="85"/>
      <c r="M10" s="28">
        <f t="shared" si="1"/>
        <v>1682</v>
      </c>
      <c r="N10" s="146"/>
      <c r="O10" s="83">
        <v>480</v>
      </c>
      <c r="P10" s="88">
        <v>505</v>
      </c>
      <c r="Q10" s="88">
        <v>677</v>
      </c>
      <c r="R10" s="89"/>
      <c r="S10" s="20">
        <f t="shared" si="2"/>
        <v>1662</v>
      </c>
      <c r="T10" s="82"/>
      <c r="U10" s="90"/>
      <c r="V10" s="57" t="s">
        <v>8</v>
      </c>
      <c r="W10" s="171">
        <f t="shared" si="4"/>
        <v>5028</v>
      </c>
      <c r="X10" s="92"/>
      <c r="Y10" s="30"/>
      <c r="Z10" s="57" t="s">
        <v>8</v>
      </c>
      <c r="AA10" s="171">
        <f t="shared" si="3"/>
        <v>5028</v>
      </c>
      <c r="AB10" s="93"/>
      <c r="AC10" s="37"/>
    </row>
    <row r="11" spans="1:30" x14ac:dyDescent="0.2">
      <c r="A11" s="99" t="s">
        <v>10</v>
      </c>
      <c r="B11" s="83">
        <v>536</v>
      </c>
      <c r="C11" s="84">
        <v>541</v>
      </c>
      <c r="D11" s="84">
        <v>590</v>
      </c>
      <c r="E11" s="85"/>
      <c r="F11" s="28">
        <f t="shared" si="5"/>
        <v>1667</v>
      </c>
      <c r="G11" s="145"/>
      <c r="H11" s="145"/>
      <c r="I11" s="83">
        <v>487</v>
      </c>
      <c r="J11" s="84">
        <v>506</v>
      </c>
      <c r="K11" s="84">
        <v>644</v>
      </c>
      <c r="L11" s="85"/>
      <c r="M11" s="28">
        <f t="shared" si="1"/>
        <v>1637</v>
      </c>
      <c r="N11" s="146"/>
      <c r="O11" s="83">
        <v>494</v>
      </c>
      <c r="P11" s="88">
        <v>487</v>
      </c>
      <c r="Q11" s="88">
        <v>667</v>
      </c>
      <c r="R11" s="89"/>
      <c r="S11" s="20">
        <f t="shared" si="2"/>
        <v>1648</v>
      </c>
      <c r="T11" s="82"/>
      <c r="U11" s="90"/>
      <c r="V11" s="57" t="s">
        <v>10</v>
      </c>
      <c r="W11" s="171">
        <f t="shared" si="4"/>
        <v>4952</v>
      </c>
      <c r="X11" s="92"/>
      <c r="Y11" s="30"/>
      <c r="Z11" s="57" t="s">
        <v>10</v>
      </c>
      <c r="AA11" s="171">
        <f t="shared" si="3"/>
        <v>4952</v>
      </c>
      <c r="AB11" s="93"/>
      <c r="AC11" s="37"/>
    </row>
    <row r="12" spans="1:30" x14ac:dyDescent="0.2">
      <c r="A12" s="99" t="s">
        <v>9</v>
      </c>
      <c r="B12" s="83">
        <v>495</v>
      </c>
      <c r="C12" s="84">
        <v>511</v>
      </c>
      <c r="D12" s="84">
        <v>528</v>
      </c>
      <c r="E12" s="85"/>
      <c r="F12" s="28">
        <f t="shared" si="5"/>
        <v>1534</v>
      </c>
      <c r="G12" s="145"/>
      <c r="H12" s="145"/>
      <c r="I12" s="83">
        <v>455</v>
      </c>
      <c r="J12" s="84">
        <v>506</v>
      </c>
      <c r="K12" s="84">
        <v>631</v>
      </c>
      <c r="L12" s="85"/>
      <c r="M12" s="28">
        <f t="shared" si="1"/>
        <v>1592</v>
      </c>
      <c r="N12" s="146"/>
      <c r="O12" s="83">
        <v>443</v>
      </c>
      <c r="P12" s="88">
        <v>476</v>
      </c>
      <c r="Q12" s="88">
        <v>630</v>
      </c>
      <c r="R12" s="89"/>
      <c r="S12" s="20">
        <f t="shared" si="2"/>
        <v>1549</v>
      </c>
      <c r="T12" s="82"/>
      <c r="U12" s="90"/>
      <c r="V12" s="57" t="s">
        <v>9</v>
      </c>
      <c r="W12" s="171">
        <f t="shared" si="4"/>
        <v>4675</v>
      </c>
      <c r="X12" s="92"/>
      <c r="Y12" s="30"/>
      <c r="Z12" s="57" t="s">
        <v>9</v>
      </c>
      <c r="AA12" s="171">
        <f t="shared" si="3"/>
        <v>4675</v>
      </c>
      <c r="AB12" s="93"/>
      <c r="AC12" s="37" t="s">
        <v>50</v>
      </c>
    </row>
    <row r="13" spans="1:30" ht="13.5" thickBot="1" x14ac:dyDescent="0.25">
      <c r="A13" s="160" t="s">
        <v>12</v>
      </c>
      <c r="B13" s="161">
        <v>541</v>
      </c>
      <c r="C13" s="161">
        <v>546</v>
      </c>
      <c r="D13" s="161">
        <v>563</v>
      </c>
      <c r="E13" s="162"/>
      <c r="F13" s="163">
        <f t="shared" si="5"/>
        <v>1650</v>
      </c>
      <c r="G13" s="145"/>
      <c r="H13" s="145"/>
      <c r="I13" s="165">
        <v>501</v>
      </c>
      <c r="J13" s="161">
        <v>520</v>
      </c>
      <c r="K13" s="161">
        <v>644</v>
      </c>
      <c r="L13" s="162"/>
      <c r="M13" s="163">
        <f t="shared" si="1"/>
        <v>1665</v>
      </c>
      <c r="N13" s="146"/>
      <c r="O13" s="165">
        <v>494</v>
      </c>
      <c r="P13" s="168">
        <v>509</v>
      </c>
      <c r="Q13" s="168">
        <v>675</v>
      </c>
      <c r="R13" s="169"/>
      <c r="S13" s="170">
        <f t="shared" si="2"/>
        <v>1678</v>
      </c>
      <c r="T13" s="82"/>
      <c r="U13" s="90"/>
      <c r="V13" s="58" t="s">
        <v>12</v>
      </c>
      <c r="W13" s="172">
        <f t="shared" si="4"/>
        <v>4993</v>
      </c>
      <c r="X13" s="92"/>
      <c r="Y13" s="46"/>
      <c r="Z13" s="58" t="s">
        <v>12</v>
      </c>
      <c r="AA13" s="172">
        <f t="shared" si="3"/>
        <v>4993</v>
      </c>
      <c r="AB13" s="93"/>
      <c r="AC13" s="37"/>
    </row>
    <row r="14" spans="1:30" s="156" customFormat="1" ht="13.5" thickBot="1" x14ac:dyDescent="0.25">
      <c r="A14" s="146"/>
      <c r="B14" s="148"/>
      <c r="C14" s="148"/>
      <c r="D14" s="148"/>
      <c r="E14" s="149"/>
      <c r="F14" s="148"/>
      <c r="G14" s="145"/>
      <c r="H14" s="145"/>
      <c r="I14" s="148"/>
      <c r="J14" s="148"/>
      <c r="K14" s="148"/>
      <c r="L14" s="149"/>
      <c r="M14" s="148"/>
      <c r="N14" s="146"/>
      <c r="O14" s="148"/>
      <c r="P14" s="150"/>
      <c r="Q14" s="150"/>
      <c r="R14" s="151"/>
      <c r="S14" s="150"/>
      <c r="T14" s="152"/>
      <c r="U14" s="152"/>
      <c r="V14" s="146"/>
      <c r="W14" s="147"/>
      <c r="X14" s="153"/>
      <c r="Y14" s="154"/>
      <c r="Z14" s="146"/>
      <c r="AA14" s="147"/>
      <c r="AB14" s="146"/>
      <c r="AC14" s="155"/>
    </row>
    <row r="15" spans="1:30" ht="13.5" thickBot="1" x14ac:dyDescent="0.25">
      <c r="A15" s="164"/>
      <c r="B15" s="96" t="s">
        <v>13</v>
      </c>
      <c r="C15" s="97" t="s">
        <v>14</v>
      </c>
      <c r="D15" s="97" t="s">
        <v>34</v>
      </c>
      <c r="E15" s="97"/>
      <c r="F15" s="98" t="s">
        <v>16</v>
      </c>
      <c r="G15" s="99"/>
      <c r="H15" s="100"/>
      <c r="I15" s="101" t="s">
        <v>13</v>
      </c>
      <c r="J15" s="102" t="s">
        <v>14</v>
      </c>
      <c r="K15" s="102" t="s">
        <v>34</v>
      </c>
      <c r="L15" s="103"/>
      <c r="M15" s="104" t="s">
        <v>16</v>
      </c>
      <c r="N15" s="146"/>
      <c r="O15" s="101" t="s">
        <v>13</v>
      </c>
      <c r="P15" s="105" t="s">
        <v>14</v>
      </c>
      <c r="Q15" s="105" t="s">
        <v>34</v>
      </c>
      <c r="R15" s="106"/>
      <c r="S15" s="107" t="s">
        <v>16</v>
      </c>
      <c r="T15" s="82"/>
      <c r="U15" s="70"/>
      <c r="V15" s="48"/>
      <c r="W15" s="147"/>
      <c r="X15" s="92"/>
      <c r="Y15" s="30"/>
      <c r="Z15" s="48"/>
      <c r="AA15" s="50"/>
      <c r="AB15" s="93"/>
      <c r="AC15" s="37"/>
    </row>
    <row r="16" spans="1:30" x14ac:dyDescent="0.2">
      <c r="A16" s="99" t="s">
        <v>17</v>
      </c>
      <c r="B16" s="83">
        <v>524</v>
      </c>
      <c r="C16" s="84">
        <v>510</v>
      </c>
      <c r="D16" s="84">
        <v>486</v>
      </c>
      <c r="E16" s="85"/>
      <c r="F16" s="28">
        <f t="shared" ref="F16:F22" si="6">B16+C16+D16</f>
        <v>1520</v>
      </c>
      <c r="G16" s="86"/>
      <c r="H16" s="87"/>
      <c r="I16" s="83">
        <v>460</v>
      </c>
      <c r="J16" s="84">
        <v>477</v>
      </c>
      <c r="K16" s="84">
        <v>619</v>
      </c>
      <c r="L16" s="85"/>
      <c r="M16" s="28">
        <f t="shared" ref="M16:M22" si="7">I16+J16+K16</f>
        <v>1556</v>
      </c>
      <c r="N16" s="146"/>
      <c r="O16" s="83">
        <v>412</v>
      </c>
      <c r="P16" s="88">
        <v>464</v>
      </c>
      <c r="Q16" s="88">
        <v>606</v>
      </c>
      <c r="R16" s="89"/>
      <c r="S16" s="20">
        <f t="shared" si="2"/>
        <v>1482</v>
      </c>
      <c r="T16" s="82"/>
      <c r="U16" s="90"/>
      <c r="V16" s="109" t="s">
        <v>17</v>
      </c>
      <c r="W16" s="91">
        <f t="shared" si="4"/>
        <v>4558</v>
      </c>
      <c r="X16" s="92"/>
      <c r="Y16" s="30"/>
      <c r="Z16" s="109" t="s">
        <v>17</v>
      </c>
      <c r="AA16" s="91">
        <f t="shared" ref="AA16:AA22" si="8">SUM(M16,S16,F16)</f>
        <v>4558</v>
      </c>
      <c r="AB16" s="93"/>
      <c r="AC16" s="37"/>
    </row>
    <row r="17" spans="1:29" x14ac:dyDescent="0.2">
      <c r="A17" s="99" t="s">
        <v>6</v>
      </c>
      <c r="B17" s="83">
        <v>531</v>
      </c>
      <c r="C17" s="84">
        <v>532</v>
      </c>
      <c r="D17" s="84">
        <v>527</v>
      </c>
      <c r="E17" s="85"/>
      <c r="F17" s="28">
        <f t="shared" si="6"/>
        <v>1590</v>
      </c>
      <c r="G17" s="86"/>
      <c r="H17" s="87"/>
      <c r="I17" s="83">
        <v>482</v>
      </c>
      <c r="J17" s="84">
        <v>509</v>
      </c>
      <c r="K17" s="84">
        <v>642</v>
      </c>
      <c r="L17" s="85"/>
      <c r="M17" s="28">
        <f t="shared" si="7"/>
        <v>1633</v>
      </c>
      <c r="N17" s="146"/>
      <c r="O17" s="83">
        <v>445</v>
      </c>
      <c r="P17" s="88">
        <v>490</v>
      </c>
      <c r="Q17" s="88">
        <v>631</v>
      </c>
      <c r="R17" s="89"/>
      <c r="S17" s="20">
        <f t="shared" si="2"/>
        <v>1566</v>
      </c>
      <c r="T17" s="82"/>
      <c r="U17" s="90"/>
      <c r="V17" s="57" t="s">
        <v>6</v>
      </c>
      <c r="W17" s="171">
        <f t="shared" si="4"/>
        <v>4789</v>
      </c>
      <c r="X17" s="92"/>
      <c r="Y17" s="30"/>
      <c r="Z17" s="57" t="s">
        <v>6</v>
      </c>
      <c r="AA17" s="171">
        <f t="shared" si="8"/>
        <v>4789</v>
      </c>
      <c r="AB17" s="93"/>
      <c r="AC17" s="37"/>
    </row>
    <row r="18" spans="1:29" x14ac:dyDescent="0.2">
      <c r="A18" s="99" t="s">
        <v>0</v>
      </c>
      <c r="B18" s="83">
        <v>511</v>
      </c>
      <c r="C18" s="84">
        <v>496</v>
      </c>
      <c r="D18" s="84">
        <v>492</v>
      </c>
      <c r="E18" s="85"/>
      <c r="F18" s="28">
        <f t="shared" si="6"/>
        <v>1499</v>
      </c>
      <c r="G18" s="86"/>
      <c r="H18" s="87"/>
      <c r="I18" s="94">
        <v>0</v>
      </c>
      <c r="J18" s="95">
        <v>0</v>
      </c>
      <c r="K18" s="95">
        <v>0</v>
      </c>
      <c r="L18" s="110"/>
      <c r="M18" s="111">
        <v>0</v>
      </c>
      <c r="N18" s="167"/>
      <c r="O18" s="94">
        <v>0</v>
      </c>
      <c r="P18" s="112">
        <v>0</v>
      </c>
      <c r="Q18" s="112">
        <v>0</v>
      </c>
      <c r="R18" s="113"/>
      <c r="S18" s="114">
        <v>0</v>
      </c>
      <c r="T18" s="82"/>
      <c r="U18" s="90"/>
      <c r="V18" s="57" t="s">
        <v>0</v>
      </c>
      <c r="W18" s="171">
        <f t="shared" si="4"/>
        <v>1499</v>
      </c>
      <c r="X18" s="92"/>
      <c r="Y18" s="30"/>
      <c r="Z18" s="57" t="s">
        <v>0</v>
      </c>
      <c r="AA18" s="171">
        <f t="shared" si="8"/>
        <v>1499</v>
      </c>
      <c r="AB18" s="93"/>
      <c r="AC18" s="37"/>
    </row>
    <row r="19" spans="1:29" x14ac:dyDescent="0.2">
      <c r="A19" s="99" t="s">
        <v>19</v>
      </c>
      <c r="B19" s="83">
        <v>531</v>
      </c>
      <c r="C19" s="84">
        <v>513</v>
      </c>
      <c r="D19" s="84">
        <v>560</v>
      </c>
      <c r="E19" s="85"/>
      <c r="F19" s="28">
        <f t="shared" si="6"/>
        <v>1604</v>
      </c>
      <c r="G19" s="86"/>
      <c r="H19" s="87"/>
      <c r="I19" s="83">
        <v>441</v>
      </c>
      <c r="J19" s="84">
        <v>495</v>
      </c>
      <c r="K19" s="84">
        <v>623</v>
      </c>
      <c r="L19" s="85"/>
      <c r="M19" s="28">
        <f t="shared" si="7"/>
        <v>1559</v>
      </c>
      <c r="N19" s="146"/>
      <c r="O19" s="83">
        <v>442</v>
      </c>
      <c r="P19" s="88">
        <v>453</v>
      </c>
      <c r="Q19" s="88">
        <v>579</v>
      </c>
      <c r="R19" s="89"/>
      <c r="S19" s="20">
        <f t="shared" si="2"/>
        <v>1474</v>
      </c>
      <c r="T19" s="82"/>
      <c r="U19" s="90"/>
      <c r="V19" s="57" t="s">
        <v>19</v>
      </c>
      <c r="W19" s="171">
        <f t="shared" si="4"/>
        <v>4637</v>
      </c>
      <c r="X19" s="92"/>
      <c r="Y19" s="30"/>
      <c r="Z19" s="57" t="s">
        <v>19</v>
      </c>
      <c r="AA19" s="171">
        <f t="shared" si="8"/>
        <v>4637</v>
      </c>
      <c r="AB19" s="93"/>
      <c r="AC19" s="37"/>
    </row>
    <row r="20" spans="1:29" x14ac:dyDescent="0.2">
      <c r="A20" s="99" t="s">
        <v>11</v>
      </c>
      <c r="B20" s="83">
        <v>535</v>
      </c>
      <c r="C20" s="84">
        <v>514</v>
      </c>
      <c r="D20" s="84">
        <v>611</v>
      </c>
      <c r="E20" s="85"/>
      <c r="F20" s="28">
        <f t="shared" si="6"/>
        <v>1660</v>
      </c>
      <c r="G20" s="86"/>
      <c r="H20" s="87"/>
      <c r="I20" s="83">
        <v>509</v>
      </c>
      <c r="J20" s="84">
        <v>526</v>
      </c>
      <c r="K20" s="84">
        <v>647</v>
      </c>
      <c r="L20" s="85"/>
      <c r="M20" s="28">
        <f t="shared" si="7"/>
        <v>1682</v>
      </c>
      <c r="N20" s="146"/>
      <c r="O20" s="94">
        <v>443</v>
      </c>
      <c r="P20" s="112">
        <v>478</v>
      </c>
      <c r="Q20" s="112">
        <v>612</v>
      </c>
      <c r="R20" s="89"/>
      <c r="S20" s="20">
        <f t="shared" si="2"/>
        <v>1533</v>
      </c>
      <c r="T20" s="82"/>
      <c r="U20" s="90"/>
      <c r="V20" s="57" t="s">
        <v>11</v>
      </c>
      <c r="W20" s="171">
        <f t="shared" si="4"/>
        <v>4875</v>
      </c>
      <c r="X20" s="92"/>
      <c r="Y20" s="30"/>
      <c r="Z20" s="57" t="s">
        <v>11</v>
      </c>
      <c r="AA20" s="171">
        <f t="shared" si="8"/>
        <v>4875</v>
      </c>
      <c r="AB20" s="93"/>
      <c r="AC20" s="37" t="s">
        <v>51</v>
      </c>
    </row>
    <row r="21" spans="1:29" x14ac:dyDescent="0.2">
      <c r="A21" s="99" t="s">
        <v>44</v>
      </c>
      <c r="B21" s="83">
        <v>519</v>
      </c>
      <c r="C21" s="84">
        <v>508</v>
      </c>
      <c r="D21" s="84">
        <v>509</v>
      </c>
      <c r="E21" s="85"/>
      <c r="F21" s="28">
        <f t="shared" si="6"/>
        <v>1536</v>
      </c>
      <c r="G21" s="86"/>
      <c r="H21" s="87"/>
      <c r="I21" s="83">
        <v>469</v>
      </c>
      <c r="J21" s="84">
        <v>495</v>
      </c>
      <c r="K21" s="84">
        <v>628</v>
      </c>
      <c r="L21" s="85"/>
      <c r="M21" s="28">
        <f t="shared" si="7"/>
        <v>1592</v>
      </c>
      <c r="N21" s="146"/>
      <c r="O21" s="83">
        <v>446</v>
      </c>
      <c r="P21" s="88">
        <v>492</v>
      </c>
      <c r="Q21" s="88">
        <v>610</v>
      </c>
      <c r="R21" s="89"/>
      <c r="S21" s="20">
        <f t="shared" si="2"/>
        <v>1548</v>
      </c>
      <c r="T21" s="82"/>
      <c r="U21" s="90"/>
      <c r="V21" s="57" t="s">
        <v>44</v>
      </c>
      <c r="W21" s="171">
        <f t="shared" si="4"/>
        <v>4676</v>
      </c>
      <c r="X21" s="92"/>
      <c r="Y21" s="30"/>
      <c r="Z21" s="57" t="s">
        <v>20</v>
      </c>
      <c r="AA21" s="171">
        <f t="shared" si="8"/>
        <v>4676</v>
      </c>
      <c r="AB21" s="93"/>
      <c r="AC21" s="37"/>
    </row>
    <row r="22" spans="1:29" ht="13.5" thickBot="1" x14ac:dyDescent="0.25">
      <c r="A22" s="160" t="s">
        <v>21</v>
      </c>
      <c r="B22" s="165">
        <v>503</v>
      </c>
      <c r="C22" s="161">
        <v>523</v>
      </c>
      <c r="D22" s="161">
        <v>468</v>
      </c>
      <c r="E22" s="162"/>
      <c r="F22" s="163">
        <f t="shared" si="6"/>
        <v>1494</v>
      </c>
      <c r="G22" s="86"/>
      <c r="H22" s="87"/>
      <c r="I22" s="165">
        <v>462</v>
      </c>
      <c r="J22" s="161">
        <v>510</v>
      </c>
      <c r="K22" s="161">
        <v>630</v>
      </c>
      <c r="L22" s="162"/>
      <c r="M22" s="163">
        <f t="shared" si="7"/>
        <v>1602</v>
      </c>
      <c r="N22" s="146"/>
      <c r="O22" s="165">
        <v>470</v>
      </c>
      <c r="P22" s="168">
        <v>490</v>
      </c>
      <c r="Q22" s="168">
        <v>635</v>
      </c>
      <c r="R22" s="169"/>
      <c r="S22" s="170">
        <f t="shared" si="2"/>
        <v>1595</v>
      </c>
      <c r="T22" s="82"/>
      <c r="U22" s="90"/>
      <c r="V22" s="58" t="s">
        <v>21</v>
      </c>
      <c r="W22" s="172">
        <f t="shared" si="4"/>
        <v>4691</v>
      </c>
      <c r="X22" s="92"/>
      <c r="Y22" s="30"/>
      <c r="Z22" s="58" t="s">
        <v>21</v>
      </c>
      <c r="AA22" s="172">
        <f t="shared" si="8"/>
        <v>4691</v>
      </c>
      <c r="AB22" s="93"/>
      <c r="AC22" s="37"/>
    </row>
    <row r="23" spans="1:29" ht="13.5" thickBot="1" x14ac:dyDescent="0.25">
      <c r="A23" s="115"/>
      <c r="B23" s="116"/>
      <c r="C23" s="116"/>
      <c r="D23" s="116"/>
      <c r="E23" s="117"/>
      <c r="F23" s="116"/>
      <c r="G23" s="116"/>
      <c r="H23" s="116"/>
      <c r="I23" s="118"/>
      <c r="J23" s="118"/>
      <c r="K23" s="116"/>
      <c r="L23" s="117"/>
      <c r="M23" s="116"/>
      <c r="N23" s="116"/>
      <c r="O23" s="118"/>
      <c r="P23" s="119"/>
      <c r="Q23" s="119"/>
      <c r="R23" s="120"/>
      <c r="S23" s="119"/>
      <c r="T23" s="121"/>
      <c r="U23" s="122"/>
      <c r="V23" s="123"/>
      <c r="W23" s="124"/>
      <c r="X23" s="125"/>
      <c r="Y23" s="115"/>
      <c r="Z23" s="123"/>
      <c r="AA23" s="124"/>
      <c r="AB23" s="126"/>
      <c r="AC23" s="37"/>
    </row>
    <row r="24" spans="1:29" ht="14.25" thickTop="1" thickBot="1" x14ac:dyDescent="0.25">
      <c r="A24" s="127"/>
      <c r="B24" s="128"/>
      <c r="C24" s="128"/>
      <c r="D24" s="128"/>
      <c r="E24" s="128"/>
      <c r="F24" s="128"/>
      <c r="G24" s="128"/>
      <c r="H24" s="128"/>
      <c r="I24" s="129"/>
      <c r="J24" s="128"/>
      <c r="K24" s="128"/>
      <c r="L24" s="128"/>
      <c r="M24" s="128"/>
      <c r="N24" s="128"/>
      <c r="O24" s="129"/>
      <c r="P24" s="130"/>
      <c r="Q24" s="130"/>
      <c r="R24" s="67"/>
      <c r="S24" s="130"/>
      <c r="T24" s="68"/>
      <c r="U24" s="66"/>
      <c r="V24" s="128"/>
      <c r="W24" s="128"/>
      <c r="X24" s="131"/>
      <c r="Y24" s="127"/>
      <c r="Z24" s="128"/>
      <c r="AA24" s="128"/>
      <c r="AB24" s="93"/>
      <c r="AC24" s="37"/>
    </row>
    <row r="25" spans="1:29" ht="13.5" thickBot="1" x14ac:dyDescent="0.25">
      <c r="A25" s="36" t="s">
        <v>23</v>
      </c>
      <c r="B25" s="132" t="s">
        <v>24</v>
      </c>
      <c r="C25" s="48"/>
      <c r="D25" s="48"/>
      <c r="E25" s="48"/>
      <c r="F25" s="48"/>
      <c r="G25" s="48"/>
      <c r="H25" s="48"/>
      <c r="I25" s="133" t="s">
        <v>24</v>
      </c>
      <c r="J25" s="48"/>
      <c r="K25" s="134"/>
      <c r="L25" s="48"/>
      <c r="M25" s="134"/>
      <c r="N25" s="134"/>
      <c r="O25" s="133" t="s">
        <v>24</v>
      </c>
      <c r="P25" s="17"/>
      <c r="Q25" s="135"/>
      <c r="R25" s="11"/>
      <c r="S25" s="17"/>
      <c r="T25" s="73"/>
      <c r="U25" s="9"/>
      <c r="V25" s="56" t="s">
        <v>45</v>
      </c>
      <c r="W25" s="136"/>
      <c r="X25" s="137"/>
      <c r="Y25" s="30"/>
      <c r="Z25" s="56" t="s">
        <v>45</v>
      </c>
      <c r="AA25" s="136"/>
      <c r="AB25" s="93"/>
      <c r="AC25" s="37"/>
    </row>
    <row r="26" spans="1:29" x14ac:dyDescent="0.2">
      <c r="A26" s="164" t="s">
        <v>3</v>
      </c>
      <c r="B26" s="193">
        <v>1442</v>
      </c>
      <c r="C26" s="139"/>
      <c r="D26" s="48"/>
      <c r="E26" s="48"/>
      <c r="F26" s="134"/>
      <c r="G26" s="48"/>
      <c r="H26" s="48"/>
      <c r="I26" s="138"/>
      <c r="J26" s="139"/>
      <c r="K26" s="134"/>
      <c r="L26" s="48"/>
      <c r="M26" s="48"/>
      <c r="N26" s="48"/>
      <c r="O26" s="138">
        <v>1485</v>
      </c>
      <c r="P26" s="135"/>
      <c r="Q26" s="17"/>
      <c r="R26" s="11"/>
      <c r="S26" s="17"/>
      <c r="T26" s="73"/>
      <c r="U26" s="9"/>
      <c r="V26" s="57" t="s">
        <v>3</v>
      </c>
      <c r="W26" s="171">
        <f>SUM(B26,I26,O26)</f>
        <v>2927</v>
      </c>
      <c r="X26" s="92"/>
      <c r="Y26" s="30"/>
      <c r="Z26" s="57" t="s">
        <v>12</v>
      </c>
      <c r="AA26" s="171">
        <v>4483</v>
      </c>
      <c r="AB26" s="93"/>
      <c r="AC26" s="37"/>
    </row>
    <row r="27" spans="1:29" x14ac:dyDescent="0.2">
      <c r="A27" s="99" t="s">
        <v>4</v>
      </c>
      <c r="B27" s="138"/>
      <c r="C27" s="139"/>
      <c r="D27" s="48"/>
      <c r="E27" s="48"/>
      <c r="F27" s="48"/>
      <c r="G27" s="48"/>
      <c r="H27" s="48"/>
      <c r="I27" s="138"/>
      <c r="J27" s="139"/>
      <c r="K27" s="48"/>
      <c r="L27" s="48"/>
      <c r="M27" s="48"/>
      <c r="N27" s="48"/>
      <c r="O27" s="138"/>
      <c r="P27" s="135"/>
      <c r="Q27" s="17"/>
      <c r="R27" s="11"/>
      <c r="S27" s="17"/>
      <c r="T27" s="73"/>
      <c r="U27" s="9"/>
      <c r="V27" s="57"/>
      <c r="W27" s="171"/>
      <c r="X27" s="92"/>
      <c r="Y27" s="30"/>
      <c r="Z27" s="57" t="s">
        <v>3</v>
      </c>
      <c r="AA27" s="171">
        <v>2927</v>
      </c>
      <c r="AB27" s="93"/>
      <c r="AC27" s="37"/>
    </row>
    <row r="28" spans="1:29" x14ac:dyDescent="0.2">
      <c r="A28" s="99" t="s">
        <v>18</v>
      </c>
      <c r="B28" s="140"/>
      <c r="C28" s="139"/>
      <c r="D28" s="48"/>
      <c r="E28" s="48"/>
      <c r="F28" s="134"/>
      <c r="G28" s="134"/>
      <c r="H28" s="48"/>
      <c r="I28" s="140"/>
      <c r="J28" s="139"/>
      <c r="K28" s="48"/>
      <c r="L28" s="48"/>
      <c r="M28" s="48"/>
      <c r="N28" s="48"/>
      <c r="O28" s="140"/>
      <c r="P28" s="135"/>
      <c r="Q28" s="17"/>
      <c r="R28" s="11"/>
      <c r="S28" s="17"/>
      <c r="T28" s="73"/>
      <c r="U28" s="9"/>
      <c r="V28" s="57"/>
      <c r="W28" s="171"/>
      <c r="X28" s="92"/>
      <c r="Y28" s="30"/>
      <c r="Z28" s="57" t="s">
        <v>7</v>
      </c>
      <c r="AA28" s="171">
        <v>1446</v>
      </c>
      <c r="AB28" s="93"/>
      <c r="AC28" s="37"/>
    </row>
    <row r="29" spans="1:29" x14ac:dyDescent="0.2">
      <c r="A29" s="99" t="s">
        <v>8</v>
      </c>
      <c r="B29" s="140"/>
      <c r="C29" s="139"/>
      <c r="D29" s="48"/>
      <c r="E29" s="48"/>
      <c r="F29" s="48"/>
      <c r="G29" s="48"/>
      <c r="H29" s="48"/>
      <c r="I29" s="140"/>
      <c r="J29" s="139"/>
      <c r="K29" s="48"/>
      <c r="L29" s="48"/>
      <c r="M29" s="48"/>
      <c r="N29" s="48"/>
      <c r="O29" s="140"/>
      <c r="P29" s="135"/>
      <c r="Q29" s="17"/>
      <c r="R29" s="11"/>
      <c r="S29" s="17"/>
      <c r="T29" s="73"/>
      <c r="U29" s="9"/>
      <c r="V29" s="57"/>
      <c r="W29" s="171"/>
      <c r="X29" s="92"/>
      <c r="Y29" s="30"/>
      <c r="Z29" s="57"/>
      <c r="AA29" s="171"/>
      <c r="AB29" s="93"/>
      <c r="AC29" s="37"/>
    </row>
    <row r="30" spans="1:29" x14ac:dyDescent="0.2">
      <c r="A30" s="99" t="s">
        <v>7</v>
      </c>
      <c r="B30" s="140"/>
      <c r="C30" s="139"/>
      <c r="D30" s="48"/>
      <c r="E30" s="48"/>
      <c r="F30" s="134"/>
      <c r="G30" s="48"/>
      <c r="H30" s="48"/>
      <c r="I30" s="140"/>
      <c r="J30" s="139"/>
      <c r="K30" s="48"/>
      <c r="L30" s="48"/>
      <c r="M30" s="48"/>
      <c r="N30" s="48"/>
      <c r="O30" s="140">
        <v>1446</v>
      </c>
      <c r="P30" s="135"/>
      <c r="Q30" s="17"/>
      <c r="R30" s="11"/>
      <c r="S30" s="17"/>
      <c r="T30" s="73"/>
      <c r="U30" s="9"/>
      <c r="V30" s="57" t="s">
        <v>7</v>
      </c>
      <c r="W30" s="171">
        <f>SUM(B30,I30,O30)</f>
        <v>1446</v>
      </c>
      <c r="X30" s="92"/>
      <c r="Y30" s="30"/>
      <c r="Z30" s="57"/>
      <c r="AA30" s="171"/>
      <c r="AB30" s="93"/>
      <c r="AC30" s="37"/>
    </row>
    <row r="31" spans="1:29" ht="13.5" thickBot="1" x14ac:dyDescent="0.25">
      <c r="A31" s="160" t="s">
        <v>12</v>
      </c>
      <c r="B31" s="194">
        <v>1430</v>
      </c>
      <c r="C31" s="139"/>
      <c r="D31" s="48"/>
      <c r="E31" s="48"/>
      <c r="F31" s="134"/>
      <c r="G31" s="48"/>
      <c r="H31" s="48"/>
      <c r="I31" s="194">
        <v>1577</v>
      </c>
      <c r="J31" s="139"/>
      <c r="K31" s="48"/>
      <c r="L31" s="48"/>
      <c r="M31" s="48"/>
      <c r="N31" s="48"/>
      <c r="O31" s="194">
        <v>1476</v>
      </c>
      <c r="P31" s="135"/>
      <c r="Q31" s="17"/>
      <c r="R31" s="11"/>
      <c r="S31" s="17"/>
      <c r="T31" s="73"/>
      <c r="U31" s="9"/>
      <c r="V31" s="58" t="s">
        <v>12</v>
      </c>
      <c r="W31" s="172">
        <f t="shared" ref="W31" si="9">SUM(B31,I31,O31)</f>
        <v>4483</v>
      </c>
      <c r="X31" s="92"/>
      <c r="Y31" s="30"/>
      <c r="Z31" s="58"/>
      <c r="AA31" s="172"/>
      <c r="AB31" s="93"/>
      <c r="AC31" s="37"/>
    </row>
    <row r="32" spans="1:29" ht="13.5" thickBot="1" x14ac:dyDescent="0.25">
      <c r="A32" s="31"/>
      <c r="B32" s="38"/>
      <c r="C32" s="32"/>
      <c r="D32" s="32"/>
      <c r="E32" s="38"/>
      <c r="F32" s="38"/>
      <c r="G32" s="38"/>
      <c r="H32" s="38"/>
      <c r="I32" s="38"/>
      <c r="J32" s="32"/>
      <c r="K32" s="32"/>
      <c r="L32" s="38"/>
      <c r="M32" s="38"/>
      <c r="N32" s="38"/>
      <c r="O32" s="39"/>
      <c r="P32" s="13"/>
      <c r="Q32" s="13"/>
      <c r="R32" s="2"/>
      <c r="S32" s="15"/>
      <c r="T32" s="8"/>
      <c r="U32" s="7"/>
      <c r="V32" s="38"/>
      <c r="W32" s="54"/>
      <c r="X32" s="55"/>
      <c r="Y32" s="31"/>
      <c r="Z32" s="38"/>
      <c r="AA32" s="54"/>
      <c r="AB32" s="49"/>
      <c r="AC32" s="37"/>
    </row>
    <row r="33" spans="1:29" ht="14.25" thickTop="1" thickBot="1" x14ac:dyDescent="0.25">
      <c r="A33" s="33"/>
      <c r="B33" s="34"/>
      <c r="C33" s="40"/>
      <c r="D33" s="40"/>
      <c r="E33" s="34"/>
      <c r="F33" s="34"/>
      <c r="G33" s="34"/>
      <c r="H33" s="34"/>
      <c r="I33" s="34"/>
      <c r="J33" s="40"/>
      <c r="K33" s="40"/>
      <c r="L33" s="34"/>
      <c r="M33" s="34"/>
      <c r="N33" s="34"/>
      <c r="O33" s="35"/>
      <c r="P33" s="18"/>
      <c r="Q33" s="18"/>
      <c r="R33" s="3"/>
      <c r="S33" s="14"/>
      <c r="T33" s="6"/>
      <c r="U33" s="5"/>
      <c r="V33" s="59"/>
      <c r="W33" s="60"/>
      <c r="X33" s="61"/>
      <c r="Y33" s="33"/>
      <c r="Z33" s="34"/>
      <c r="AA33" s="62"/>
      <c r="AB33" s="51"/>
      <c r="AC33" s="37"/>
    </row>
    <row r="34" spans="1:29" ht="14.25" thickTop="1" thickBot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  <c r="P34" s="14"/>
      <c r="Q34" s="14"/>
      <c r="R34" s="3"/>
      <c r="S34" s="14"/>
      <c r="T34" s="3"/>
      <c r="U34" s="3"/>
      <c r="V34" s="34"/>
      <c r="W34" s="34"/>
      <c r="X34" s="34"/>
      <c r="Y34" s="34"/>
      <c r="Z34" s="34"/>
      <c r="AA34" s="34"/>
      <c r="AB34" s="37"/>
      <c r="AC34" s="37"/>
    </row>
    <row r="35" spans="1:29" ht="13.5" thickTop="1" x14ac:dyDescent="0.2">
      <c r="A35" s="41" t="s">
        <v>30</v>
      </c>
      <c r="B35" s="34"/>
      <c r="C35" s="34"/>
      <c r="D35" s="34"/>
      <c r="E35" s="34"/>
      <c r="F35" s="42"/>
      <c r="G35" s="37"/>
      <c r="H35" s="37"/>
      <c r="I35" s="37"/>
      <c r="J35" s="196"/>
      <c r="K35" s="37"/>
      <c r="L35" s="37"/>
      <c r="M35" s="43" t="s">
        <v>35</v>
      </c>
      <c r="N35" s="37"/>
      <c r="O35" s="44"/>
      <c r="P35" s="16"/>
      <c r="Q35" s="16"/>
      <c r="S35" s="16"/>
    </row>
    <row r="36" spans="1:29" ht="6" customHeight="1" thickBot="1" x14ac:dyDescent="0.25">
      <c r="A36" s="31"/>
      <c r="B36" s="38"/>
      <c r="C36" s="38"/>
      <c r="D36" s="38"/>
      <c r="E36" s="38"/>
      <c r="F36" s="45"/>
      <c r="G36" s="37"/>
      <c r="H36" s="37"/>
      <c r="I36" s="37"/>
      <c r="J36" s="196"/>
      <c r="K36" s="37"/>
      <c r="L36" s="37"/>
      <c r="M36" s="37"/>
      <c r="N36" s="43"/>
      <c r="O36" s="44"/>
      <c r="P36" s="16"/>
      <c r="S36" s="16"/>
    </row>
    <row r="37" spans="1:29" ht="14.25" thickTop="1" thickBot="1" x14ac:dyDescent="0.25">
      <c r="A37" s="46" t="s">
        <v>27</v>
      </c>
      <c r="B37" s="43">
        <v>254</v>
      </c>
      <c r="C37" s="43">
        <v>256</v>
      </c>
      <c r="D37" s="43">
        <v>257</v>
      </c>
      <c r="E37" s="48"/>
      <c r="F37" s="47" t="s">
        <v>32</v>
      </c>
      <c r="G37" s="46"/>
      <c r="H37" s="144" t="s">
        <v>65</v>
      </c>
      <c r="I37" s="141">
        <v>2023</v>
      </c>
      <c r="J37" s="199"/>
      <c r="K37" s="37"/>
      <c r="L37" s="37"/>
      <c r="M37" s="48"/>
      <c r="N37" s="37"/>
      <c r="O37" s="44"/>
      <c r="P37" s="16"/>
      <c r="S37" s="16"/>
    </row>
    <row r="38" spans="1:29" ht="13.5" thickBot="1" x14ac:dyDescent="0.25">
      <c r="A38" s="115" t="s">
        <v>8</v>
      </c>
      <c r="B38" s="123">
        <v>814</v>
      </c>
      <c r="C38" s="123">
        <v>852</v>
      </c>
      <c r="D38" s="123">
        <v>856</v>
      </c>
      <c r="E38" s="123"/>
      <c r="F38" s="142">
        <f>B38+C38+D38</f>
        <v>2522</v>
      </c>
      <c r="G38" s="143"/>
      <c r="H38" s="142" t="s">
        <v>8</v>
      </c>
      <c r="I38" s="126">
        <v>2522</v>
      </c>
      <c r="J38" s="200" t="s">
        <v>47</v>
      </c>
      <c r="K38" s="37"/>
      <c r="L38" s="37"/>
      <c r="M38" s="164" t="s">
        <v>66</v>
      </c>
      <c r="N38" s="191"/>
      <c r="O38" s="192" t="s">
        <v>8</v>
      </c>
      <c r="P38" s="175"/>
      <c r="Q38" s="177"/>
      <c r="S38" s="16"/>
    </row>
    <row r="39" spans="1:29" ht="14.25" thickTop="1" thickBot="1" x14ac:dyDescent="0.25">
      <c r="A39" s="46" t="s">
        <v>28</v>
      </c>
      <c r="B39" s="48"/>
      <c r="C39" s="48"/>
      <c r="D39" s="48"/>
      <c r="E39" s="48"/>
      <c r="F39" s="143"/>
      <c r="G39" s="30"/>
      <c r="H39" s="143"/>
      <c r="I39" s="93"/>
      <c r="J39" s="199"/>
      <c r="K39" s="37"/>
      <c r="L39" s="37"/>
      <c r="M39" s="160" t="s">
        <v>67</v>
      </c>
      <c r="N39" s="190"/>
      <c r="O39" s="108" t="s">
        <v>8</v>
      </c>
      <c r="P39" s="19"/>
      <c r="Q39" s="184"/>
      <c r="S39" s="16"/>
    </row>
    <row r="40" spans="1:29" ht="13.5" thickBot="1" x14ac:dyDescent="0.25">
      <c r="A40" s="30" t="s">
        <v>10</v>
      </c>
      <c r="B40" s="48">
        <v>821</v>
      </c>
      <c r="C40" s="48">
        <v>895</v>
      </c>
      <c r="D40" s="48">
        <v>836</v>
      </c>
      <c r="E40" s="48"/>
      <c r="F40" s="143">
        <f>B40+C40+D40</f>
        <v>2552</v>
      </c>
      <c r="G40" s="30"/>
      <c r="H40" s="143" t="s">
        <v>10</v>
      </c>
      <c r="I40" s="93">
        <f>E40+F40+G40</f>
        <v>2552</v>
      </c>
      <c r="J40" s="200" t="s">
        <v>47</v>
      </c>
      <c r="K40" s="37"/>
      <c r="L40" s="37"/>
      <c r="M40" s="37"/>
      <c r="N40" s="37"/>
      <c r="O40" s="44"/>
      <c r="P40" s="16"/>
      <c r="S40" s="16"/>
    </row>
    <row r="41" spans="1:29" x14ac:dyDescent="0.2">
      <c r="A41" s="30" t="s">
        <v>7</v>
      </c>
      <c r="B41" s="48">
        <v>0</v>
      </c>
      <c r="C41" s="48">
        <v>836</v>
      </c>
      <c r="D41" s="48">
        <v>874</v>
      </c>
      <c r="E41" s="48"/>
      <c r="F41" s="143">
        <f>B41+C41+D41</f>
        <v>1710</v>
      </c>
      <c r="G41" s="30"/>
      <c r="H41" s="143" t="s">
        <v>7</v>
      </c>
      <c r="I41" s="93">
        <f>E41+F41+G41</f>
        <v>1710</v>
      </c>
      <c r="J41" s="200" t="s">
        <v>47</v>
      </c>
      <c r="K41" s="37"/>
      <c r="L41" s="37"/>
      <c r="M41" s="164" t="s">
        <v>37</v>
      </c>
      <c r="N41" s="191"/>
      <c r="O41" s="187"/>
      <c r="P41" s="176" t="s">
        <v>48</v>
      </c>
      <c r="Q41" s="177"/>
      <c r="S41" s="17"/>
    </row>
    <row r="42" spans="1:29" ht="13.5" thickBot="1" x14ac:dyDescent="0.25">
      <c r="A42" s="30" t="s">
        <v>5</v>
      </c>
      <c r="B42" s="48">
        <v>825</v>
      </c>
      <c r="C42" s="48">
        <v>823</v>
      </c>
      <c r="D42" s="48">
        <v>0</v>
      </c>
      <c r="E42" s="48"/>
      <c r="F42" s="143">
        <f>B42+C42+D42</f>
        <v>1648</v>
      </c>
      <c r="G42" s="30"/>
      <c r="H42" s="143" t="s">
        <v>5</v>
      </c>
      <c r="I42" s="93">
        <f>E42+F42+G42</f>
        <v>1648</v>
      </c>
      <c r="J42" s="200"/>
      <c r="K42" s="37"/>
      <c r="L42" s="37"/>
      <c r="M42" s="160" t="s">
        <v>36</v>
      </c>
      <c r="N42" s="190"/>
      <c r="O42" s="53"/>
      <c r="P42" s="183" t="s">
        <v>49</v>
      </c>
      <c r="Q42" s="184"/>
      <c r="S42" s="17"/>
    </row>
    <row r="43" spans="1:29" ht="13.5" thickBot="1" x14ac:dyDescent="0.25">
      <c r="A43" s="115" t="s">
        <v>6</v>
      </c>
      <c r="B43" s="123">
        <v>0</v>
      </c>
      <c r="C43" s="123">
        <v>890</v>
      </c>
      <c r="D43" s="123">
        <v>856</v>
      </c>
      <c r="E43" s="123"/>
      <c r="F43" s="142">
        <f>B43+C43+D43</f>
        <v>1746</v>
      </c>
      <c r="G43" s="30"/>
      <c r="H43" s="142" t="s">
        <v>6</v>
      </c>
      <c r="I43" s="126">
        <f>E43+F43+G43</f>
        <v>1746</v>
      </c>
      <c r="J43" s="200" t="s">
        <v>47</v>
      </c>
      <c r="K43" s="37"/>
      <c r="L43" s="37"/>
      <c r="M43" s="52"/>
      <c r="N43" s="52"/>
      <c r="O43" s="44"/>
      <c r="P43" s="17"/>
      <c r="S43" s="17"/>
      <c r="W43" s="1"/>
    </row>
    <row r="44" spans="1:29" ht="14.25" thickTop="1" thickBot="1" x14ac:dyDescent="0.25">
      <c r="A44" s="46" t="s">
        <v>29</v>
      </c>
      <c r="B44" s="48"/>
      <c r="C44" s="48"/>
      <c r="D44" s="48"/>
      <c r="E44" s="48"/>
      <c r="F44" s="143"/>
      <c r="G44" s="143"/>
      <c r="H44" s="143"/>
      <c r="I44" s="93"/>
      <c r="J44" s="199"/>
      <c r="K44" s="37"/>
      <c r="L44" s="37"/>
      <c r="M44" s="44"/>
      <c r="N44" s="37"/>
      <c r="O44" s="37"/>
      <c r="P44" s="17"/>
      <c r="S44" s="17"/>
      <c r="W44" s="1"/>
    </row>
    <row r="45" spans="1:29" x14ac:dyDescent="0.2">
      <c r="A45" s="30" t="s">
        <v>4</v>
      </c>
      <c r="B45" s="48">
        <v>838</v>
      </c>
      <c r="C45" s="48">
        <v>0</v>
      </c>
      <c r="D45" s="48">
        <v>858</v>
      </c>
      <c r="E45" s="48"/>
      <c r="F45" s="143">
        <v>1696</v>
      </c>
      <c r="G45" s="30"/>
      <c r="H45" s="143" t="s">
        <v>4</v>
      </c>
      <c r="I45" s="93">
        <f>SUM(E45:F45)</f>
        <v>1696</v>
      </c>
      <c r="J45" s="200" t="s">
        <v>47</v>
      </c>
      <c r="K45" s="37"/>
      <c r="L45" s="37"/>
      <c r="M45" s="185" t="s">
        <v>38</v>
      </c>
      <c r="N45" s="186"/>
      <c r="O45" s="187"/>
      <c r="P45" s="176"/>
      <c r="Q45" s="177"/>
      <c r="S45" s="173" t="s">
        <v>58</v>
      </c>
      <c r="T45" s="174"/>
      <c r="U45" s="175"/>
      <c r="V45" s="176"/>
      <c r="W45" s="177"/>
    </row>
    <row r="46" spans="1:29" x14ac:dyDescent="0.2">
      <c r="A46" s="30" t="s">
        <v>11</v>
      </c>
      <c r="B46" s="48">
        <v>819</v>
      </c>
      <c r="C46" s="48">
        <v>827</v>
      </c>
      <c r="D46" s="48">
        <v>0</v>
      </c>
      <c r="E46" s="48"/>
      <c r="F46" s="143">
        <f>B46+C46</f>
        <v>1646</v>
      </c>
      <c r="G46" s="30"/>
      <c r="H46" s="143" t="s">
        <v>11</v>
      </c>
      <c r="I46" s="93">
        <f>E46+F46</f>
        <v>1646</v>
      </c>
      <c r="J46" s="199"/>
      <c r="K46" s="37"/>
      <c r="L46" s="37"/>
      <c r="M46" s="188" t="s">
        <v>52</v>
      </c>
      <c r="N46" s="155"/>
      <c r="O46" s="155"/>
      <c r="P46" s="179" t="s">
        <v>6</v>
      </c>
      <c r="Q46" s="12"/>
      <c r="S46" s="178" t="s">
        <v>59</v>
      </c>
      <c r="T46" s="156"/>
      <c r="U46" s="156"/>
      <c r="V46" s="179" t="s">
        <v>8</v>
      </c>
      <c r="W46" s="12"/>
    </row>
    <row r="47" spans="1:29" x14ac:dyDescent="0.2">
      <c r="A47" s="30" t="s">
        <v>3</v>
      </c>
      <c r="B47" s="48">
        <v>803</v>
      </c>
      <c r="C47" s="48">
        <v>0</v>
      </c>
      <c r="D47" s="48">
        <v>0</v>
      </c>
      <c r="E47" s="48"/>
      <c r="F47" s="143">
        <f>SUM(B47:C47)</f>
        <v>803</v>
      </c>
      <c r="G47" s="30"/>
      <c r="H47" s="143" t="s">
        <v>3</v>
      </c>
      <c r="I47" s="93">
        <f>SUM(E47:F47)</f>
        <v>803</v>
      </c>
      <c r="J47" s="199"/>
      <c r="K47" s="37"/>
      <c r="L47" s="37"/>
      <c r="M47" s="29" t="s">
        <v>53</v>
      </c>
      <c r="N47" s="155"/>
      <c r="O47" s="155"/>
      <c r="P47" s="179" t="s">
        <v>44</v>
      </c>
      <c r="Q47" s="12"/>
      <c r="S47" s="180" t="s">
        <v>60</v>
      </c>
      <c r="T47" s="156"/>
      <c r="U47" s="156"/>
      <c r="V47" s="179" t="s">
        <v>11</v>
      </c>
      <c r="W47" s="12"/>
    </row>
    <row r="48" spans="1:29" x14ac:dyDescent="0.2">
      <c r="A48" s="30" t="s">
        <v>12</v>
      </c>
      <c r="B48" s="48">
        <v>0</v>
      </c>
      <c r="C48" s="48">
        <v>812</v>
      </c>
      <c r="D48" s="48">
        <v>814</v>
      </c>
      <c r="E48" s="48"/>
      <c r="F48" s="143">
        <f>B48+C48+D48</f>
        <v>1626</v>
      </c>
      <c r="G48" s="30"/>
      <c r="H48" s="143" t="s">
        <v>12</v>
      </c>
      <c r="I48" s="93">
        <v>1626</v>
      </c>
      <c r="J48" s="197"/>
      <c r="K48" s="37"/>
      <c r="L48" s="37"/>
      <c r="M48" s="29" t="s">
        <v>54</v>
      </c>
      <c r="N48" s="155"/>
      <c r="O48" s="155"/>
      <c r="P48" s="179" t="s">
        <v>11</v>
      </c>
      <c r="Q48" s="12"/>
      <c r="S48" s="180" t="s">
        <v>61</v>
      </c>
      <c r="T48" s="156"/>
      <c r="U48" s="156"/>
      <c r="V48" s="179" t="s">
        <v>18</v>
      </c>
      <c r="W48" s="12"/>
    </row>
    <row r="49" spans="1:23" ht="13.5" thickBot="1" x14ac:dyDescent="0.25">
      <c r="A49" s="115" t="s">
        <v>17</v>
      </c>
      <c r="B49" s="123">
        <v>807</v>
      </c>
      <c r="C49" s="123">
        <v>814</v>
      </c>
      <c r="D49" s="123">
        <v>792</v>
      </c>
      <c r="E49" s="123"/>
      <c r="F49" s="142">
        <f>B49+C49+D49</f>
        <v>2413</v>
      </c>
      <c r="G49" s="30"/>
      <c r="H49" s="142" t="s">
        <v>17</v>
      </c>
      <c r="I49" s="126">
        <f>SUM(E49:F49)</f>
        <v>2413</v>
      </c>
      <c r="J49" s="198"/>
      <c r="K49" s="37"/>
      <c r="L49" s="37"/>
      <c r="M49" s="188" t="s">
        <v>55</v>
      </c>
      <c r="N49" s="155"/>
      <c r="O49" s="155"/>
      <c r="P49" s="179" t="s">
        <v>8</v>
      </c>
      <c r="Q49" s="12"/>
      <c r="S49" s="178" t="s">
        <v>62</v>
      </c>
      <c r="T49" s="156"/>
      <c r="U49" s="156"/>
      <c r="V49" s="179" t="s">
        <v>11</v>
      </c>
      <c r="W49" s="12"/>
    </row>
    <row r="50" spans="1:23" ht="13.5" thickTop="1" x14ac:dyDescent="0.2">
      <c r="A50" s="46" t="s">
        <v>31</v>
      </c>
      <c r="B50" s="48"/>
      <c r="C50" s="48"/>
      <c r="D50" s="48"/>
      <c r="E50" s="48"/>
      <c r="F50" s="143"/>
      <c r="G50" s="143"/>
      <c r="H50" s="143"/>
      <c r="I50" s="93"/>
      <c r="J50" s="195"/>
      <c r="K50" s="37"/>
      <c r="L50" s="37"/>
      <c r="M50" s="29" t="s">
        <v>56</v>
      </c>
      <c r="N50" s="155"/>
      <c r="O50" s="155"/>
      <c r="P50" s="179" t="s">
        <v>11</v>
      </c>
      <c r="Q50" s="12"/>
      <c r="S50" s="180" t="s">
        <v>63</v>
      </c>
      <c r="T50" s="156"/>
      <c r="U50" s="156"/>
      <c r="V50" s="179" t="s">
        <v>8</v>
      </c>
      <c r="W50" s="12"/>
    </row>
    <row r="51" spans="1:23" ht="13.5" thickBot="1" x14ac:dyDescent="0.25">
      <c r="A51" s="115" t="s">
        <v>9</v>
      </c>
      <c r="B51" s="123">
        <v>0</v>
      </c>
      <c r="C51" s="123">
        <v>828</v>
      </c>
      <c r="D51" s="123">
        <v>814</v>
      </c>
      <c r="E51" s="123"/>
      <c r="F51" s="142">
        <f>B51+C51+D51</f>
        <v>1642</v>
      </c>
      <c r="G51" s="143"/>
      <c r="H51" s="142" t="s">
        <v>9</v>
      </c>
      <c r="I51" s="126">
        <f>E51+F51+G51</f>
        <v>1642</v>
      </c>
      <c r="J51" s="195"/>
      <c r="K51" s="37"/>
      <c r="L51" s="37"/>
      <c r="M51" s="189" t="s">
        <v>57</v>
      </c>
      <c r="N51" s="190"/>
      <c r="O51" s="190"/>
      <c r="P51" s="183" t="s">
        <v>8</v>
      </c>
      <c r="Q51" s="184"/>
      <c r="S51" s="181" t="s">
        <v>64</v>
      </c>
      <c r="T51" s="182"/>
      <c r="U51" s="182"/>
      <c r="V51" s="183" t="s">
        <v>11</v>
      </c>
      <c r="W51" s="184"/>
    </row>
    <row r="52" spans="1:23" ht="13.5" thickTop="1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37"/>
      <c r="L52" s="37"/>
      <c r="M52" s="37"/>
      <c r="N52" s="37"/>
      <c r="O52" s="37"/>
      <c r="P52" s="16"/>
    </row>
    <row r="53" spans="1:23" x14ac:dyDescent="0.2">
      <c r="P53" s="16"/>
    </row>
    <row r="54" spans="1:23" x14ac:dyDescent="0.2">
      <c r="P54" s="16"/>
    </row>
    <row r="55" spans="1:23" x14ac:dyDescent="0.2">
      <c r="P55" s="16"/>
    </row>
    <row r="56" spans="1:23" x14ac:dyDescent="0.2">
      <c r="P56" s="16"/>
    </row>
    <row r="57" spans="1:23" x14ac:dyDescent="0.2">
      <c r="P57" s="16"/>
    </row>
    <row r="58" spans="1:23" x14ac:dyDescent="0.2">
      <c r="P58" s="16"/>
    </row>
  </sheetData>
  <sortState xmlns:xlrd2="http://schemas.microsoft.com/office/spreadsheetml/2017/richdata2" ref="Z16:AA22">
    <sortCondition descending="1" ref="AA16:AA22"/>
  </sortState>
  <mergeCells count="9">
    <mergeCell ref="Z25:AA25"/>
    <mergeCell ref="V25:W25"/>
    <mergeCell ref="Z1:AA1"/>
    <mergeCell ref="B3:F3"/>
    <mergeCell ref="I3:M3"/>
    <mergeCell ref="O3:S3"/>
    <mergeCell ref="B1:S1"/>
    <mergeCell ref="V1:W1"/>
    <mergeCell ref="V3:W3"/>
  </mergeCells>
  <phoneticPr fontId="0" type="noConversion"/>
  <pageMargins left="0.19685039370078741" right="0.15748031496062992" top="0.39370078740157483" bottom="0.39370078740157483" header="0.19685039370078741" footer="0.19685039370078741"/>
  <pageSetup paperSize="9" scale="66" orientation="landscape" r:id="rId1"/>
  <headerFooter alignWithMargins="0">
    <oddHeader>&amp;Ltotaaloverzicht 2023&amp;R&amp;D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2" sqref="H1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POD 2019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Knops</dc:creator>
  <cp:lastModifiedBy>Ger Eussen</cp:lastModifiedBy>
  <cp:lastPrinted>2023-10-03T14:32:10Z</cp:lastPrinted>
  <dcterms:created xsi:type="dcterms:W3CDTF">2004-08-23T08:36:48Z</dcterms:created>
  <dcterms:modified xsi:type="dcterms:W3CDTF">2023-10-03T15:03:04Z</dcterms:modified>
</cp:coreProperties>
</file>